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014C4B37-B116-46DB-8639-32EF8F7777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1" l="1"/>
  <c r="D55" i="1"/>
  <c r="D56" i="1"/>
  <c r="D57" i="1"/>
  <c r="D50" i="1"/>
  <c r="D49" i="1"/>
  <c r="D30" i="1"/>
  <c r="D34" i="1"/>
  <c r="D36" i="1"/>
  <c r="D51" i="1"/>
  <c r="D58" i="1" l="1"/>
  <c r="D48" i="1"/>
  <c r="D46" i="1"/>
  <c r="D44" i="1"/>
  <c r="D42" i="1"/>
  <c r="D38" i="1"/>
  <c r="D32" i="1"/>
  <c r="D28" i="1"/>
  <c r="D26" i="1"/>
  <c r="D24" i="1"/>
  <c r="D22" i="1"/>
  <c r="D20" i="1"/>
  <c r="D18" i="1"/>
  <c r="D16" i="1"/>
  <c r="D14" i="1"/>
  <c r="D12" i="1"/>
  <c r="D10" i="1"/>
  <c r="D8" i="1"/>
  <c r="D59" i="1" l="1"/>
</calcChain>
</file>

<file path=xl/sharedStrings.xml><?xml version="1.0" encoding="utf-8"?>
<sst xmlns="http://schemas.openxmlformats.org/spreadsheetml/2006/main" count="154" uniqueCount="80">
  <si>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</si>
  <si>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</si>
  <si>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</si>
  <si>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</si>
  <si>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</si>
  <si>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</si>
  <si>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</si>
  <si>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</si>
  <si>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</si>
  <si>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01.01.2026 Do 31.01.2026</t>
  </si>
  <si>
    <t>ZAGREBAČKA BANKA</t>
  </si>
  <si>
    <t>92963223473</t>
  </si>
  <si>
    <t>ZAGREB</t>
  </si>
  <si>
    <t>BANKARSKE USLUGE I USLUGE PLATNOG PROMETA</t>
  </si>
  <si>
    <t>OSNOVNA ŠKOLA BRAĆE RADIĆ</t>
  </si>
  <si>
    <t>Ukupno:</t>
  </si>
  <si>
    <t>HP-HRVATSKA POŠTA D.D.</t>
  </si>
  <si>
    <t>87311810356</t>
  </si>
  <si>
    <t>10000 ZAGREB</t>
  </si>
  <si>
    <t>USLUGE TELEFONA, POŠTE I PRIJEVOZA</t>
  </si>
  <si>
    <t>ADRIAVENT d.o.o.</t>
  </si>
  <si>
    <t>84277178586</t>
  </si>
  <si>
    <t>10090 Zagreb</t>
  </si>
  <si>
    <t>USLUGE TEKUĆEG I INVESTICIJSKOG ODRŽAVANJA</t>
  </si>
  <si>
    <t>VODOOPSKRBA I ODVODNJA D.O.O.</t>
  </si>
  <si>
    <t>83416546499</t>
  </si>
  <si>
    <t>KOMUNALNE USLUGE</t>
  </si>
  <si>
    <t>AGRODALM d.o.o.</t>
  </si>
  <si>
    <t>80649374262</t>
  </si>
  <si>
    <t>10000 Zagreb</t>
  </si>
  <si>
    <t>MATERIJAL I SIROVINE</t>
  </si>
  <si>
    <t>ZAGREBAČKE PEKARNE "KLARA</t>
  </si>
  <si>
    <t>76842508189</t>
  </si>
  <si>
    <t>Tokić d.d.</t>
  </si>
  <si>
    <t>74867487620</t>
  </si>
  <si>
    <t>10360 Sesvete</t>
  </si>
  <si>
    <t>MATERIJAL I DIJELOVI ZA TEKUĆE I INVESTICIJSKO ODRŽAVANJE</t>
  </si>
  <si>
    <t>AGRO-VIR d.o.o.</t>
  </si>
  <si>
    <t>72415651667</t>
  </si>
  <si>
    <t>OPTIMUS lab  d.o.o.</t>
  </si>
  <si>
    <t>71981294715</t>
  </si>
  <si>
    <t>ČAKOVEC</t>
  </si>
  <si>
    <t>RAČUNALNE USLUGE</t>
  </si>
  <si>
    <t>HEP-OPSKRBA D.O.O.</t>
  </si>
  <si>
    <t>63073332379</t>
  </si>
  <si>
    <t>ENERGIJA</t>
  </si>
  <si>
    <t>IGO-MAT d.o.o.</t>
  </si>
  <si>
    <t>55662000497</t>
  </si>
  <si>
    <t>10432 Bregana</t>
  </si>
  <si>
    <t>KAUFLAND</t>
  </si>
  <si>
    <t>47432874968</t>
  </si>
  <si>
    <t>VINDIJA d.d.</t>
  </si>
  <si>
    <t>44138062462</t>
  </si>
  <si>
    <t>VARAŽDIN</t>
  </si>
  <si>
    <t>METRO</t>
  </si>
  <si>
    <t>38016445738</t>
  </si>
  <si>
    <t>UREDSKI MATERIJAL I OSTALI MATERIJALNI RASHODI</t>
  </si>
  <si>
    <t>INA, d.d.</t>
  </si>
  <si>
    <t>27759560625</t>
  </si>
  <si>
    <t>10020 ZAGREB</t>
  </si>
  <si>
    <t>Croatia Airlines d.d.</t>
  </si>
  <si>
    <t>24640993045</t>
  </si>
  <si>
    <t>Buzin</t>
  </si>
  <si>
    <t>SLUŽBENA PUTOVANJA</t>
  </si>
  <si>
    <t>LEDO D.D. ZAGREB</t>
  </si>
  <si>
    <t>07179054100</t>
  </si>
  <si>
    <t>PLAĆE ZA REDOVAN RAD</t>
  </si>
  <si>
    <t>NAKNADE ZA PRIJEVOZ, ZA RAD NA TERENU I ODVOJENI ŽIVOT</t>
  </si>
  <si>
    <t>NAKNADE ZA RAD PREDSTAVNIČKIH I IZVRŠNIH TIJELA, POVJERENSTAVA I SLIČNO</t>
  </si>
  <si>
    <t>TEKUĆE DONACIJE U NOVCU</t>
  </si>
  <si>
    <t>Sveukupno:</t>
  </si>
  <si>
    <t>DOPRINOS ZA ZDRAVSTVENO OSIGURANJE</t>
  </si>
  <si>
    <t>89516372197</t>
  </si>
  <si>
    <t xml:space="preserve">Decathlon </t>
  </si>
  <si>
    <t>Narodne novine</t>
  </si>
  <si>
    <t>64546066176</t>
  </si>
  <si>
    <t>LJEKARNA AVICENNA</t>
  </si>
  <si>
    <t>43994081694</t>
  </si>
  <si>
    <t>MINISTARSTVO ZNANOSTI I OBRAZOVANJA</t>
  </si>
  <si>
    <t>DAROVI, NAGRADE, OTPREMNINE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</si>
</sst>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27" zoomScaleNormal="100" workbookViewId="0">
      <selection activeCell="G52" sqref="G52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158.97999999999999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158.97999999999999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27.01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27.01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498.75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498.75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12</v>
      </c>
      <c r="D13" s="18">
        <v>657.74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657.74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2564.9299999999998</v>
      </c>
      <c r="E15" s="10">
        <v>3222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2564.9299999999998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12</v>
      </c>
      <c r="D17" s="18">
        <v>892.16</v>
      </c>
      <c r="E17" s="10">
        <v>3222</v>
      </c>
      <c r="F17" s="9" t="s">
        <v>30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892.16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9.1999999999999993</v>
      </c>
      <c r="E19" s="10">
        <v>3224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9.1999999999999993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12</v>
      </c>
      <c r="D21" s="18">
        <v>121.33</v>
      </c>
      <c r="E21" s="10">
        <v>3222</v>
      </c>
      <c r="F21" s="9" t="s">
        <v>30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121.33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170</v>
      </c>
      <c r="E23" s="10">
        <v>3238</v>
      </c>
      <c r="F23" s="9" t="s">
        <v>42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170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18</v>
      </c>
      <c r="D25" s="18">
        <v>912.39</v>
      </c>
      <c r="E25" s="10">
        <v>3223</v>
      </c>
      <c r="F25" s="9" t="s">
        <v>45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912.39</v>
      </c>
      <c r="E26" s="23"/>
      <c r="F26" s="25"/>
      <c r="G26" s="26"/>
    </row>
    <row r="27" spans="1:7" x14ac:dyDescent="0.3">
      <c r="A27" s="9" t="s">
        <v>46</v>
      </c>
      <c r="B27" s="14" t="s">
        <v>47</v>
      </c>
      <c r="C27" s="10" t="s">
        <v>48</v>
      </c>
      <c r="D27" s="18">
        <v>108.94</v>
      </c>
      <c r="E27" s="10">
        <v>3222</v>
      </c>
      <c r="F27" s="9" t="s">
        <v>30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108.94</v>
      </c>
      <c r="E28" s="23"/>
      <c r="F28" s="25"/>
      <c r="G28" s="26"/>
    </row>
    <row r="29" spans="1:7" x14ac:dyDescent="0.3">
      <c r="A29" s="9" t="s">
        <v>76</v>
      </c>
      <c r="B29" s="14" t="s">
        <v>77</v>
      </c>
      <c r="C29" s="10" t="s">
        <v>12</v>
      </c>
      <c r="D29" s="18">
        <v>81.739999999999995</v>
      </c>
      <c r="E29" s="10">
        <v>3222</v>
      </c>
      <c r="F29" s="9" t="s">
        <v>30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81.739999999999995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12</v>
      </c>
      <c r="D31" s="18">
        <v>281.24</v>
      </c>
      <c r="E31" s="10">
        <v>3222</v>
      </c>
      <c r="F31" s="9" t="s">
        <v>30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281.24</v>
      </c>
      <c r="E32" s="23"/>
      <c r="F32" s="25"/>
      <c r="G32" s="26"/>
    </row>
    <row r="33" spans="1:7" x14ac:dyDescent="0.3">
      <c r="A33" s="9" t="s">
        <v>74</v>
      </c>
      <c r="B33" s="14" t="s">
        <v>75</v>
      </c>
      <c r="C33" s="10" t="s">
        <v>12</v>
      </c>
      <c r="D33" s="18">
        <v>248.55</v>
      </c>
      <c r="E33" s="10">
        <v>3221</v>
      </c>
      <c r="F33" s="9" t="s">
        <v>56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248.55</v>
      </c>
      <c r="E34" s="23"/>
      <c r="F34" s="25"/>
      <c r="G34" s="26"/>
    </row>
    <row r="35" spans="1:7" x14ac:dyDescent="0.3">
      <c r="A35" s="9" t="s">
        <v>73</v>
      </c>
      <c r="B35" s="14" t="s">
        <v>72</v>
      </c>
      <c r="C35" s="10" t="s">
        <v>12</v>
      </c>
      <c r="D35" s="18">
        <v>47.2</v>
      </c>
      <c r="E35" s="10">
        <v>3222</v>
      </c>
      <c r="F35" s="9" t="s">
        <v>30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47.2</v>
      </c>
      <c r="E36" s="23"/>
      <c r="F36" s="25"/>
      <c r="G36" s="26"/>
    </row>
    <row r="37" spans="1:7" x14ac:dyDescent="0.3">
      <c r="A37" s="9" t="s">
        <v>51</v>
      </c>
      <c r="B37" s="14" t="s">
        <v>52</v>
      </c>
      <c r="C37" s="10" t="s">
        <v>53</v>
      </c>
      <c r="D37" s="18">
        <v>633.26</v>
      </c>
      <c r="E37" s="10">
        <v>3222</v>
      </c>
      <c r="F37" s="9" t="s">
        <v>30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633.26</v>
      </c>
      <c r="E38" s="23"/>
      <c r="F38" s="25"/>
      <c r="G38" s="26"/>
    </row>
    <row r="39" spans="1:7" x14ac:dyDescent="0.3">
      <c r="A39" s="9" t="s">
        <v>54</v>
      </c>
      <c r="B39" s="14" t="s">
        <v>55</v>
      </c>
      <c r="C39" s="10" t="s">
        <v>12</v>
      </c>
      <c r="D39" s="18">
        <v>261.33999999999997</v>
      </c>
      <c r="E39" s="10">
        <v>3221</v>
      </c>
      <c r="F39" s="9" t="s">
        <v>56</v>
      </c>
      <c r="G39" s="27" t="s">
        <v>14</v>
      </c>
    </row>
    <row r="40" spans="1:7" x14ac:dyDescent="0.3">
      <c r="A40" s="9"/>
      <c r="B40" s="14"/>
      <c r="C40" s="10"/>
      <c r="D40" s="18">
        <v>6.79</v>
      </c>
      <c r="E40" s="10">
        <v>3222</v>
      </c>
      <c r="F40" s="9" t="s">
        <v>30</v>
      </c>
      <c r="G40" s="28" t="s">
        <v>14</v>
      </c>
    </row>
    <row r="41" spans="1:7" x14ac:dyDescent="0.3">
      <c r="A41" s="9"/>
      <c r="B41" s="14"/>
      <c r="C41" s="10"/>
      <c r="D41" s="18">
        <v>1395.74</v>
      </c>
      <c r="E41" s="10">
        <v>3222</v>
      </c>
      <c r="F41" s="9" t="s">
        <v>30</v>
      </c>
      <c r="G41" s="28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SUM(D39:D41)</f>
        <v>1663.87</v>
      </c>
      <c r="E42" s="23"/>
      <c r="F42" s="25"/>
      <c r="G42" s="26"/>
    </row>
    <row r="43" spans="1:7" x14ac:dyDescent="0.3">
      <c r="A43" s="9" t="s">
        <v>57</v>
      </c>
      <c r="B43" s="14" t="s">
        <v>58</v>
      </c>
      <c r="C43" s="10" t="s">
        <v>59</v>
      </c>
      <c r="D43" s="18">
        <v>6839.46</v>
      </c>
      <c r="E43" s="10">
        <v>3223</v>
      </c>
      <c r="F43" s="9" t="s">
        <v>45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6839.46</v>
      </c>
      <c r="E44" s="23"/>
      <c r="F44" s="25"/>
      <c r="G44" s="26"/>
    </row>
    <row r="45" spans="1:7" x14ac:dyDescent="0.3">
      <c r="A45" s="9" t="s">
        <v>60</v>
      </c>
      <c r="B45" s="14" t="s">
        <v>61</v>
      </c>
      <c r="C45" s="10" t="s">
        <v>62</v>
      </c>
      <c r="D45" s="18">
        <v>166.84</v>
      </c>
      <c r="E45" s="10">
        <v>3211</v>
      </c>
      <c r="F45" s="9" t="s">
        <v>63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166.84</v>
      </c>
      <c r="E46" s="23"/>
      <c r="F46" s="25"/>
      <c r="G46" s="26"/>
    </row>
    <row r="47" spans="1:7" x14ac:dyDescent="0.3">
      <c r="A47" s="9" t="s">
        <v>64</v>
      </c>
      <c r="B47" s="14" t="s">
        <v>65</v>
      </c>
      <c r="C47" s="10" t="s">
        <v>18</v>
      </c>
      <c r="D47" s="18">
        <v>257.93</v>
      </c>
      <c r="E47" s="10">
        <v>3222</v>
      </c>
      <c r="F47" s="9" t="s">
        <v>30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257.93</v>
      </c>
      <c r="E48" s="23"/>
      <c r="F48" s="25"/>
      <c r="G48" s="26"/>
    </row>
    <row r="49" spans="1:7" x14ac:dyDescent="0.3">
      <c r="A49" s="9"/>
      <c r="B49" s="14"/>
      <c r="C49" s="10"/>
      <c r="D49" s="18">
        <f>243.51+1340.32+6125.75+10109.96+216.4</f>
        <v>18035.940000000002</v>
      </c>
      <c r="E49" s="10">
        <v>3111</v>
      </c>
      <c r="F49" s="9" t="s">
        <v>66</v>
      </c>
      <c r="G49" s="27" t="s">
        <v>14</v>
      </c>
    </row>
    <row r="50" spans="1:7" x14ac:dyDescent="0.3">
      <c r="A50" s="9"/>
      <c r="B50" s="14"/>
      <c r="C50" s="10"/>
      <c r="D50" s="18">
        <f>40.18+221.14+1010.76+1668.63</f>
        <v>2940.71</v>
      </c>
      <c r="E50" s="10">
        <v>3132</v>
      </c>
      <c r="F50" s="9" t="s">
        <v>71</v>
      </c>
      <c r="G50" s="28" t="s">
        <v>14</v>
      </c>
    </row>
    <row r="51" spans="1:7" x14ac:dyDescent="0.3">
      <c r="A51" s="9"/>
      <c r="B51" s="14"/>
      <c r="C51" s="10"/>
      <c r="D51" s="18">
        <f>299.1+135.55</f>
        <v>434.65000000000003</v>
      </c>
      <c r="E51" s="10">
        <v>3212</v>
      </c>
      <c r="F51" s="9" t="s">
        <v>67</v>
      </c>
      <c r="G51" s="28" t="s">
        <v>14</v>
      </c>
    </row>
    <row r="52" spans="1:7" x14ac:dyDescent="0.3">
      <c r="A52" s="9"/>
      <c r="B52" s="14"/>
      <c r="C52" s="10"/>
      <c r="D52" s="18">
        <v>108.95</v>
      </c>
      <c r="E52" s="10">
        <v>3291</v>
      </c>
      <c r="F52" s="9" t="s">
        <v>68</v>
      </c>
      <c r="G52" s="28" t="s">
        <v>14</v>
      </c>
    </row>
    <row r="53" spans="1:7" x14ac:dyDescent="0.3">
      <c r="A53" s="9"/>
      <c r="B53" s="14"/>
      <c r="C53" s="10"/>
      <c r="D53" s="18">
        <v>360</v>
      </c>
      <c r="E53" s="10">
        <v>3811</v>
      </c>
      <c r="F53" s="9" t="s">
        <v>69</v>
      </c>
      <c r="G53" s="28" t="s">
        <v>14</v>
      </c>
    </row>
    <row r="54" spans="1:7" x14ac:dyDescent="0.3">
      <c r="A54" s="9"/>
      <c r="B54" s="14"/>
      <c r="C54" s="10"/>
      <c r="D54" s="18">
        <f>608.76+620.72</f>
        <v>1229.48</v>
      </c>
      <c r="E54" s="10">
        <v>3121</v>
      </c>
      <c r="F54" s="9" t="s">
        <v>79</v>
      </c>
      <c r="G54" s="28" t="s">
        <v>78</v>
      </c>
    </row>
    <row r="55" spans="1:7" x14ac:dyDescent="0.3">
      <c r="A55" s="9"/>
      <c r="B55" s="14"/>
      <c r="C55" s="10"/>
      <c r="D55" s="18">
        <f>443.96+115686.01+1800.45+43.28</f>
        <v>117973.7</v>
      </c>
      <c r="E55" s="10">
        <v>3111</v>
      </c>
      <c r="F55" s="9" t="s">
        <v>66</v>
      </c>
      <c r="G55" s="28" t="s">
        <v>78</v>
      </c>
    </row>
    <row r="56" spans="1:7" x14ac:dyDescent="0.3">
      <c r="A56" s="9"/>
      <c r="B56" s="14"/>
      <c r="C56" s="10"/>
      <c r="D56" s="18">
        <f>73.25+19088.18+100.45</f>
        <v>19261.88</v>
      </c>
      <c r="E56" s="10">
        <v>3132</v>
      </c>
      <c r="F56" s="9" t="s">
        <v>71</v>
      </c>
      <c r="G56" s="28" t="s">
        <v>78</v>
      </c>
    </row>
    <row r="57" spans="1:7" x14ac:dyDescent="0.3">
      <c r="A57" s="9"/>
      <c r="B57" s="14"/>
      <c r="C57" s="10"/>
      <c r="D57" s="18">
        <f>153.96+1561.45+165.14</f>
        <v>1880.5500000000002</v>
      </c>
      <c r="E57" s="10">
        <v>3212</v>
      </c>
      <c r="F57" s="9" t="s">
        <v>67</v>
      </c>
      <c r="G57" s="28" t="s">
        <v>78</v>
      </c>
    </row>
    <row r="58" spans="1:7" ht="21" customHeight="1" thickBot="1" x14ac:dyDescent="0.35">
      <c r="A58" s="21" t="s">
        <v>15</v>
      </c>
      <c r="B58" s="22"/>
      <c r="C58" s="23"/>
      <c r="D58" s="24">
        <f>SUM(D49:D57)</f>
        <v>162225.85999999999</v>
      </c>
      <c r="E58" s="23"/>
      <c r="F58" s="25"/>
      <c r="G58" s="26"/>
    </row>
    <row r="59" spans="1:7" ht="15" thickBot="1" x14ac:dyDescent="0.35">
      <c r="A59" s="29" t="s">
        <v>70</v>
      </c>
      <c r="B59" s="30"/>
      <c r="C59" s="31"/>
      <c r="D59" s="32">
        <f>SUM(D8,D10,D12,D14,D16,D18,D20,D22,D24,D26,D28,D32,D38,D42,D44,D46,D48,D58,D34,D30,D36)</f>
        <v>178567.37999999998</v>
      </c>
      <c r="E59" s="31"/>
      <c r="F59" s="33"/>
      <c r="G59" s="34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2026-02-18T15:20:37Z</dcterms:modified>
</cp:coreProperties>
</file>