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4 2025\Financije\Javna objava trošenja sredstava\"/>
    </mc:Choice>
  </mc:AlternateContent>
  <xr:revisionPtr revIDLastSave="0" documentId="8_{5A3C19C8-4FA1-4CE3-A5CF-F8F23271576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D134" i="1"/>
  <c r="D140" i="1"/>
  <c r="D139" i="1"/>
  <c r="D136" i="1"/>
  <c r="D135" i="1"/>
  <c r="D146" i="1" l="1"/>
  <c r="D133" i="1"/>
  <c r="D131" i="1"/>
  <c r="D123" i="1"/>
  <c r="D121" i="1"/>
  <c r="D119" i="1"/>
  <c r="D117" i="1"/>
  <c r="D115" i="1"/>
  <c r="D112" i="1"/>
  <c r="D110" i="1"/>
  <c r="D108" i="1"/>
  <c r="D106" i="1"/>
  <c r="D104" i="1"/>
  <c r="D102" i="1"/>
  <c r="D100" i="1"/>
  <c r="D95" i="1"/>
  <c r="D92" i="1"/>
  <c r="D90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147" i="1" l="1"/>
</calcChain>
</file>

<file path=xl/sharedStrings.xml><?xml version="1.0" encoding="utf-8"?>
<sst xmlns="http://schemas.openxmlformats.org/spreadsheetml/2006/main" count="408" uniqueCount="175">
  <si>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</si>
  <si>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</si>
  <si>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</si>
  <si>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</si>
  <si>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</si>
  <si>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</si>
  <si>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</si>
  <si>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</si>
  <si>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</si>
  <si>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01.12.2025 Do 31.12.2025</t>
  </si>
  <si>
    <t>VINCEK d.o.o.</t>
  </si>
  <si>
    <t>96055453244</t>
  </si>
  <si>
    <t>42000 VARAŽDIN</t>
  </si>
  <si>
    <t>USLUGE TELEFONA, POŠTE I PRIJEVOZA</t>
  </si>
  <si>
    <t>OSNOVNA ŠKOLA BRAĆE RADIĆ</t>
  </si>
  <si>
    <t>Ukupno:</t>
  </si>
  <si>
    <t>PROFIL KLETT d.o.o.</t>
  </si>
  <si>
    <t>95803232921</t>
  </si>
  <si>
    <t>ZAGREB</t>
  </si>
  <si>
    <t>Naknade građanima i kućanstvima u naravi</t>
  </si>
  <si>
    <t>SMIT COMMERCE</t>
  </si>
  <si>
    <t>95243482140</t>
  </si>
  <si>
    <t>MATERIJAL I DIJELOVI ZA TEKUĆE I INVESTICIJSKO ODRŽAVANJE</t>
  </si>
  <si>
    <t>E-plus d.o.o.</t>
  </si>
  <si>
    <t>93923220227</t>
  </si>
  <si>
    <t>Gospodarska 16c</t>
  </si>
  <si>
    <t>UREDSKI MATERIJAL I OSTALI MATERIJALNI RASHODI</t>
  </si>
  <si>
    <t>ZAGREBAČKA BANKA</t>
  </si>
  <si>
    <t>92963223473</t>
  </si>
  <si>
    <t>BANKARSKE USLUGE I USLUGE PLATNOG PROMETA</t>
  </si>
  <si>
    <t>OPG MARIO KUKEC</t>
  </si>
  <si>
    <t>92687912946</t>
  </si>
  <si>
    <t>MATERIJAL I SIROVINE</t>
  </si>
  <si>
    <t>HP-HRVATSKA POŠTA D.D.</t>
  </si>
  <si>
    <t>87311810356</t>
  </si>
  <si>
    <t>10000 ZAGREB</t>
  </si>
  <si>
    <t>SANITACIJA D.D.</t>
  </si>
  <si>
    <t>85987734468</t>
  </si>
  <si>
    <t>KOMUNALNE USLUGE</t>
  </si>
  <si>
    <t>Financijska agencija</t>
  </si>
  <si>
    <t>85821130368</t>
  </si>
  <si>
    <t>10000 Zagreb</t>
  </si>
  <si>
    <t>ZAGREBAČKI HOLDING, pod.Čistoća</t>
  </si>
  <si>
    <t>85584865987</t>
  </si>
  <si>
    <t>VODOOPSKRBA I ODVODNJA D.O.O.</t>
  </si>
  <si>
    <t>83416546499</t>
  </si>
  <si>
    <t>AGRODALM d.o.o.</t>
  </si>
  <si>
    <t>80649374262</t>
  </si>
  <si>
    <t>Naklada LJEVAK d.o.o</t>
  </si>
  <si>
    <t>80364394364</t>
  </si>
  <si>
    <t>KNJIGE U KNJIŽNICAMA</t>
  </si>
  <si>
    <t>KRŠĆANSKA SADAŠNJOST d.o.o.</t>
  </si>
  <si>
    <t>79817762581</t>
  </si>
  <si>
    <t>TRINDUS EKSPERT</t>
  </si>
  <si>
    <t>77583789735</t>
  </si>
  <si>
    <t>USLUGE TEKUĆEG I INVESTICIJSKOG ODRŽAVANJA</t>
  </si>
  <si>
    <t>ZAGREBAČKE PEKARNE "KLARA</t>
  </si>
  <si>
    <t>76842508189</t>
  </si>
  <si>
    <t>OTIS DIZALA, d.o.o.</t>
  </si>
  <si>
    <t>76080865307</t>
  </si>
  <si>
    <t>STAKLARSKI OBRT</t>
  </si>
  <si>
    <t>75998613534</t>
  </si>
  <si>
    <t>ILINIĆ, OBRT ZA POPRAVAK GLAZBALA</t>
  </si>
  <si>
    <t>74247121030</t>
  </si>
  <si>
    <t>10010 Zagreb</t>
  </si>
  <si>
    <t>AGRO-VIR d.o.o.</t>
  </si>
  <si>
    <t>72415651667</t>
  </si>
  <si>
    <t>OPTIMUS lab  d.o.o.</t>
  </si>
  <si>
    <t>71981294715</t>
  </si>
  <si>
    <t>ČAKOVEC</t>
  </si>
  <si>
    <t>RAČUNALNE USLUGE</t>
  </si>
  <si>
    <t>BAUHAUS-ZAGREB K.D.</t>
  </si>
  <si>
    <t>71642207963</t>
  </si>
  <si>
    <t>PP ORAHOVICA d.o.o.</t>
  </si>
  <si>
    <t>70427199569</t>
  </si>
  <si>
    <t>33513 ZDENCI</t>
  </si>
  <si>
    <t>Telemach Hrvatska d.o.o.</t>
  </si>
  <si>
    <t>70133616033</t>
  </si>
  <si>
    <t>PARLOV USLUGE D.O.O.</t>
  </si>
  <si>
    <t>67278213836</t>
  </si>
  <si>
    <t>LIDL HRVATSKA D.O.O.</t>
  </si>
  <si>
    <t>66089976432</t>
  </si>
  <si>
    <t>HIMBO TOP j.d.o.o.</t>
  </si>
  <si>
    <t>64014670233</t>
  </si>
  <si>
    <t>10342 DUBRAVA</t>
  </si>
  <si>
    <t>HEP-OPSKRBA D.O.O.</t>
  </si>
  <si>
    <t>63073332379</t>
  </si>
  <si>
    <t>ENERGIJA</t>
  </si>
  <si>
    <t>KONZUM</t>
  </si>
  <si>
    <t>62226620908</t>
  </si>
  <si>
    <t>GRADSKI URED ZA PROST.UREĐENJE</t>
  </si>
  <si>
    <t>61817894937</t>
  </si>
  <si>
    <t>ZATEZNE KAMATE</t>
  </si>
  <si>
    <t>TEHNO-ZAGREB d.o.o.</t>
  </si>
  <si>
    <t>60557784734</t>
  </si>
  <si>
    <t>CHEMACO d.o.o.</t>
  </si>
  <si>
    <t>60445358686</t>
  </si>
  <si>
    <t>EURO ROSA IP d.o.o.</t>
  </si>
  <si>
    <t>58421021869</t>
  </si>
  <si>
    <t>PAN-PEK d.o.o.</t>
  </si>
  <si>
    <t>58203211592</t>
  </si>
  <si>
    <t>MOZAIK KNJIGA d.o.o.</t>
  </si>
  <si>
    <t>57010186553</t>
  </si>
  <si>
    <t>IGO-MAT d.o.o.</t>
  </si>
  <si>
    <t>55662000497</t>
  </si>
  <si>
    <t>10432 Bregana</t>
  </si>
  <si>
    <t>DARvitalis d.o.o.</t>
  </si>
  <si>
    <t>55399234994</t>
  </si>
  <si>
    <t>MATIJA DESIGN d.o.o.</t>
  </si>
  <si>
    <t>54073405222</t>
  </si>
  <si>
    <t>Zagreb</t>
  </si>
  <si>
    <t>OSTALI NESPOMENUTI RASHODI POSLOVANJA</t>
  </si>
  <si>
    <t>ZAVOD ZA INTEGRALNU KONTROLU d.o.o.</t>
  </si>
  <si>
    <t>51028550278</t>
  </si>
  <si>
    <t>KAUFLAND</t>
  </si>
  <si>
    <t>47432874968</t>
  </si>
  <si>
    <t>REPREZENTACIJA</t>
  </si>
  <si>
    <t>VINDIJA d.d.</t>
  </si>
  <si>
    <t>44138062462</t>
  </si>
  <si>
    <t>VARAŽDIN</t>
  </si>
  <si>
    <t>Školska knjiga d.d.</t>
  </si>
  <si>
    <t>38967655335</t>
  </si>
  <si>
    <t>METRO</t>
  </si>
  <si>
    <t>38016445738</t>
  </si>
  <si>
    <t>Nastavni zavod za javno zdravstvo Dr. Andrija Štampar</t>
  </si>
  <si>
    <t>33392005961</t>
  </si>
  <si>
    <t xml:space="preserve">10000 Zagreb </t>
  </si>
  <si>
    <t>ZDRAVSTVENE I VETERINARSKE USLUGE</t>
  </si>
  <si>
    <t>DUPIN d.o.o.</t>
  </si>
  <si>
    <t>31062429092</t>
  </si>
  <si>
    <t>A1 Hrvatska d.o.o.</t>
  </si>
  <si>
    <t>29524210204</t>
  </si>
  <si>
    <t>INA, d.d.</t>
  </si>
  <si>
    <t>27759560625</t>
  </si>
  <si>
    <t>10020 ZAGREB</t>
  </si>
  <si>
    <t>STP - TERMO PRODUKT d.o.o.</t>
  </si>
  <si>
    <t>23702207400</t>
  </si>
  <si>
    <t>Podravka d.d.</t>
  </si>
  <si>
    <t>18928523252</t>
  </si>
  <si>
    <t>48000 Koprivnica</t>
  </si>
  <si>
    <t>KATARINA ZRINSKI d.o.o.</t>
  </si>
  <si>
    <t>13653700851</t>
  </si>
  <si>
    <t>42000 VARAZDIN</t>
  </si>
  <si>
    <t>AKD-ZAŠTITA D.O.O.</t>
  </si>
  <si>
    <t>09253797076</t>
  </si>
  <si>
    <t>ALFA d.d.</t>
  </si>
  <si>
    <t>07189160632</t>
  </si>
  <si>
    <t>LEDO D.D. ZAGREB</t>
  </si>
  <si>
    <t>07179054100</t>
  </si>
  <si>
    <t>GLOBAL DISTRI d.o.o.</t>
  </si>
  <si>
    <t>05743327409</t>
  </si>
  <si>
    <t>DIMNJAČARSKA I OBRTNIČKA ZADRUGA</t>
  </si>
  <si>
    <t>01254445043</t>
  </si>
  <si>
    <t>HOK-OSIGURANJE d.d.</t>
  </si>
  <si>
    <t>00432869176</t>
  </si>
  <si>
    <t>PREMIJE OSIGURANJA</t>
  </si>
  <si>
    <t>PLAĆE ZA REDOVAN RAD</t>
  </si>
  <si>
    <t>SLUŽBENA PUTOVANJA</t>
  </si>
  <si>
    <t>NAKNADE ZA PRIJEVOZ, ZA RAD NA TERENU I ODVOJENI ŽIVOT</t>
  </si>
  <si>
    <t>INTELEKTUALNE I OSOBNE USLUGE</t>
  </si>
  <si>
    <t>Sveukupno:</t>
  </si>
  <si>
    <t xml:space="preserve">OSTALI NESPOMENUTI FINANCIJSKI RASHODI </t>
  </si>
  <si>
    <t>UDŽBENICI</t>
  </si>
  <si>
    <t>Protis d.o.o.</t>
  </si>
  <si>
    <t>UREĐAJI</t>
  </si>
  <si>
    <t>42113416920</t>
  </si>
  <si>
    <t>DOPRINOS ZA ZDRAVSTVENO OSIGURANJE</t>
  </si>
  <si>
    <t>DAR DJECI, BOŽIĆNICE</t>
  </si>
  <si>
    <t>NAKNADE ČLANOVIMA PREDSTAVNIČKIH TIJELA</t>
  </si>
  <si>
    <t>Crodux</t>
  </si>
  <si>
    <t>Jeleč</t>
  </si>
  <si>
    <t>00865396224</t>
  </si>
  <si>
    <t>Motorni benzin i diesel gorivo</t>
  </si>
  <si>
    <t xml:space="preserve">MINISTARSTVO </t>
  </si>
  <si>
    <t>34184671407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</si>
</sst>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F157" sqref="F15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7711.25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7711.25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102.49</v>
      </c>
      <c r="E9" s="10">
        <v>3722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102.49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40.43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40.43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422.89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422.89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18</v>
      </c>
      <c r="D15" s="18">
        <v>119.48</v>
      </c>
      <c r="E15" s="10">
        <v>3431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119.48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18</v>
      </c>
      <c r="D17" s="18">
        <v>216</v>
      </c>
      <c r="E17" s="10">
        <v>3222</v>
      </c>
      <c r="F17" s="9" t="s">
        <v>32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216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47.13</v>
      </c>
      <c r="E19" s="10">
        <v>3231</v>
      </c>
      <c r="F19" s="9" t="s">
        <v>13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47.13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35</v>
      </c>
      <c r="D21" s="18">
        <v>37.5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37.5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1.66</v>
      </c>
      <c r="E23" s="10">
        <v>3434</v>
      </c>
      <c r="F23" s="9" t="s">
        <v>161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3">
      <c r="A25" s="9" t="s">
        <v>42</v>
      </c>
      <c r="B25" s="14" t="s">
        <v>43</v>
      </c>
      <c r="C25" s="10" t="s">
        <v>18</v>
      </c>
      <c r="D25" s="18">
        <v>313.83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313.83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18</v>
      </c>
      <c r="D27" s="18">
        <v>1242.33</v>
      </c>
      <c r="E27" s="10">
        <v>3234</v>
      </c>
      <c r="F27" s="9" t="s">
        <v>38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1242.33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41</v>
      </c>
      <c r="D29" s="18">
        <v>2067.15</v>
      </c>
      <c r="E29" s="10">
        <v>3222</v>
      </c>
      <c r="F29" s="9" t="s">
        <v>32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2067.15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41</v>
      </c>
      <c r="D31" s="18">
        <v>124.76</v>
      </c>
      <c r="E31" s="10">
        <v>4241</v>
      </c>
      <c r="F31" s="9" t="s">
        <v>162</v>
      </c>
      <c r="G31" s="27" t="s">
        <v>14</v>
      </c>
    </row>
    <row r="32" spans="1:7" x14ac:dyDescent="0.3">
      <c r="A32" s="9"/>
      <c r="B32" s="14"/>
      <c r="C32" s="10"/>
      <c r="D32" s="18">
        <v>374.45</v>
      </c>
      <c r="E32" s="10">
        <v>4241</v>
      </c>
      <c r="F32" s="9" t="s">
        <v>162</v>
      </c>
      <c r="G32" s="28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SUM(D31:D32)</f>
        <v>499.21</v>
      </c>
      <c r="E33" s="23"/>
      <c r="F33" s="25"/>
      <c r="G33" s="26"/>
    </row>
    <row r="34" spans="1:7" x14ac:dyDescent="0.3">
      <c r="A34" s="9" t="s">
        <v>51</v>
      </c>
      <c r="B34" s="14" t="s">
        <v>52</v>
      </c>
      <c r="C34" s="10" t="s">
        <v>18</v>
      </c>
      <c r="D34" s="18">
        <v>2558.54</v>
      </c>
      <c r="E34" s="10">
        <v>3722</v>
      </c>
      <c r="F34" s="9" t="s">
        <v>19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2558.54</v>
      </c>
      <c r="E35" s="23"/>
      <c r="F35" s="25"/>
      <c r="G35" s="26"/>
    </row>
    <row r="36" spans="1:7" x14ac:dyDescent="0.3">
      <c r="A36" s="9" t="s">
        <v>53</v>
      </c>
      <c r="B36" s="14" t="s">
        <v>54</v>
      </c>
      <c r="C36" s="10" t="s">
        <v>41</v>
      </c>
      <c r="D36" s="18">
        <v>646.5</v>
      </c>
      <c r="E36" s="10">
        <v>3232</v>
      </c>
      <c r="F36" s="9" t="s">
        <v>55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646.5</v>
      </c>
      <c r="E37" s="23"/>
      <c r="F37" s="25"/>
      <c r="G37" s="26"/>
    </row>
    <row r="38" spans="1:7" x14ac:dyDescent="0.3">
      <c r="A38" s="9" t="s">
        <v>56</v>
      </c>
      <c r="B38" s="14" t="s">
        <v>57</v>
      </c>
      <c r="C38" s="10" t="s">
        <v>18</v>
      </c>
      <c r="D38" s="18">
        <v>1417.9</v>
      </c>
      <c r="E38" s="10">
        <v>3222</v>
      </c>
      <c r="F38" s="9" t="s">
        <v>32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1417.9</v>
      </c>
      <c r="E39" s="23"/>
      <c r="F39" s="25"/>
      <c r="G39" s="26"/>
    </row>
    <row r="40" spans="1:7" x14ac:dyDescent="0.3">
      <c r="A40" s="9" t="s">
        <v>58</v>
      </c>
      <c r="B40" s="14" t="s">
        <v>59</v>
      </c>
      <c r="C40" s="10" t="s">
        <v>41</v>
      </c>
      <c r="D40" s="18">
        <v>65.88</v>
      </c>
      <c r="E40" s="10">
        <v>3221</v>
      </c>
      <c r="F40" s="9" t="s">
        <v>26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65.88</v>
      </c>
      <c r="E41" s="23"/>
      <c r="F41" s="25"/>
      <c r="G41" s="26"/>
    </row>
    <row r="42" spans="1:7" x14ac:dyDescent="0.3">
      <c r="A42" s="9" t="s">
        <v>60</v>
      </c>
      <c r="B42" s="14" t="s">
        <v>61</v>
      </c>
      <c r="C42" s="10" t="s">
        <v>18</v>
      </c>
      <c r="D42" s="18">
        <v>1019.88</v>
      </c>
      <c r="E42" s="10">
        <v>3232</v>
      </c>
      <c r="F42" s="9" t="s">
        <v>55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1019.88</v>
      </c>
      <c r="E43" s="23"/>
      <c r="F43" s="25"/>
      <c r="G43" s="26"/>
    </row>
    <row r="44" spans="1:7" x14ac:dyDescent="0.3">
      <c r="A44" s="9" t="s">
        <v>62</v>
      </c>
      <c r="B44" s="14" t="s">
        <v>63</v>
      </c>
      <c r="C44" s="10" t="s">
        <v>64</v>
      </c>
      <c r="D44" s="18">
        <v>250</v>
      </c>
      <c r="E44" s="10">
        <v>3232</v>
      </c>
      <c r="F44" s="9" t="s">
        <v>55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250</v>
      </c>
      <c r="E45" s="23"/>
      <c r="F45" s="25"/>
      <c r="G45" s="26"/>
    </row>
    <row r="46" spans="1:7" x14ac:dyDescent="0.3">
      <c r="A46" s="9" t="s">
        <v>65</v>
      </c>
      <c r="B46" s="14" t="s">
        <v>66</v>
      </c>
      <c r="C46" s="10" t="s">
        <v>18</v>
      </c>
      <c r="D46" s="18">
        <v>859.85</v>
      </c>
      <c r="E46" s="10">
        <v>3222</v>
      </c>
      <c r="F46" s="9" t="s">
        <v>32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859.85</v>
      </c>
      <c r="E47" s="23"/>
      <c r="F47" s="25"/>
      <c r="G47" s="26"/>
    </row>
    <row r="48" spans="1:7" x14ac:dyDescent="0.3">
      <c r="A48" s="9" t="s">
        <v>67</v>
      </c>
      <c r="B48" s="14" t="s">
        <v>68</v>
      </c>
      <c r="C48" s="10" t="s">
        <v>69</v>
      </c>
      <c r="D48" s="18">
        <v>170</v>
      </c>
      <c r="E48" s="10">
        <v>3238</v>
      </c>
      <c r="F48" s="9" t="s">
        <v>70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170</v>
      </c>
      <c r="E49" s="23"/>
      <c r="F49" s="25"/>
      <c r="G49" s="26"/>
    </row>
    <row r="50" spans="1:7" x14ac:dyDescent="0.3">
      <c r="A50" s="9" t="s">
        <v>71</v>
      </c>
      <c r="B50" s="14" t="s">
        <v>72</v>
      </c>
      <c r="C50" s="10" t="s">
        <v>18</v>
      </c>
      <c r="D50" s="18">
        <v>70.19</v>
      </c>
      <c r="E50" s="10">
        <v>3221</v>
      </c>
      <c r="F50" s="9" t="s">
        <v>26</v>
      </c>
      <c r="G50" s="27" t="s">
        <v>14</v>
      </c>
    </row>
    <row r="51" spans="1:7" x14ac:dyDescent="0.3">
      <c r="A51" s="9"/>
      <c r="B51" s="14"/>
      <c r="C51" s="10"/>
      <c r="D51" s="18">
        <v>121.84</v>
      </c>
      <c r="E51" s="10">
        <v>3224</v>
      </c>
      <c r="F51" s="9" t="s">
        <v>22</v>
      </c>
      <c r="G51" s="28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SUM(D50:D51)</f>
        <v>192.03</v>
      </c>
      <c r="E52" s="23"/>
      <c r="F52" s="25"/>
      <c r="G52" s="26"/>
    </row>
    <row r="53" spans="1:7" x14ac:dyDescent="0.3">
      <c r="A53" s="9" t="s">
        <v>73</v>
      </c>
      <c r="B53" s="14" t="s">
        <v>74</v>
      </c>
      <c r="C53" s="10" t="s">
        <v>75</v>
      </c>
      <c r="D53" s="18">
        <v>188.13</v>
      </c>
      <c r="E53" s="10">
        <v>3222</v>
      </c>
      <c r="F53" s="9" t="s">
        <v>32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188.13</v>
      </c>
      <c r="E54" s="23"/>
      <c r="F54" s="25"/>
      <c r="G54" s="26"/>
    </row>
    <row r="55" spans="1:7" x14ac:dyDescent="0.3">
      <c r="A55" s="9" t="s">
        <v>76</v>
      </c>
      <c r="B55" s="14" t="s">
        <v>77</v>
      </c>
      <c r="C55" s="10" t="s">
        <v>41</v>
      </c>
      <c r="D55" s="18">
        <v>85.93</v>
      </c>
      <c r="E55" s="10">
        <v>3231</v>
      </c>
      <c r="F55" s="9" t="s">
        <v>13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85.93</v>
      </c>
      <c r="E56" s="23"/>
      <c r="F56" s="25"/>
      <c r="G56" s="26"/>
    </row>
    <row r="57" spans="1:7" x14ac:dyDescent="0.3">
      <c r="A57" s="9" t="s">
        <v>78</v>
      </c>
      <c r="B57" s="14" t="s">
        <v>79</v>
      </c>
      <c r="C57" s="10" t="s">
        <v>35</v>
      </c>
      <c r="D57" s="18">
        <v>494.71</v>
      </c>
      <c r="E57" s="10">
        <v>3222</v>
      </c>
      <c r="F57" s="9" t="s">
        <v>32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494.71</v>
      </c>
      <c r="E58" s="23"/>
      <c r="F58" s="25"/>
      <c r="G58" s="26"/>
    </row>
    <row r="59" spans="1:7" x14ac:dyDescent="0.3">
      <c r="A59" s="9" t="s">
        <v>80</v>
      </c>
      <c r="B59" s="14" t="s">
        <v>81</v>
      </c>
      <c r="C59" s="10" t="s">
        <v>18</v>
      </c>
      <c r="D59" s="18">
        <v>60.74</v>
      </c>
      <c r="E59" s="10">
        <v>3222</v>
      </c>
      <c r="F59" s="9" t="s">
        <v>32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60.74</v>
      </c>
      <c r="E60" s="23"/>
      <c r="F60" s="25"/>
      <c r="G60" s="26"/>
    </row>
    <row r="61" spans="1:7" x14ac:dyDescent="0.3">
      <c r="A61" s="9" t="s">
        <v>82</v>
      </c>
      <c r="B61" s="14" t="s">
        <v>83</v>
      </c>
      <c r="C61" s="10" t="s">
        <v>84</v>
      </c>
      <c r="D61" s="18">
        <v>762.49</v>
      </c>
      <c r="E61" s="10">
        <v>3222</v>
      </c>
      <c r="F61" s="9" t="s">
        <v>32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762.49</v>
      </c>
      <c r="E62" s="23"/>
      <c r="F62" s="25"/>
      <c r="G62" s="26"/>
    </row>
    <row r="63" spans="1:7" x14ac:dyDescent="0.3">
      <c r="A63" s="9" t="s">
        <v>85</v>
      </c>
      <c r="B63" s="14" t="s">
        <v>86</v>
      </c>
      <c r="C63" s="10" t="s">
        <v>35</v>
      </c>
      <c r="D63" s="18">
        <v>900.3</v>
      </c>
      <c r="E63" s="10">
        <v>3223</v>
      </c>
      <c r="F63" s="9" t="s">
        <v>87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900.3</v>
      </c>
      <c r="E64" s="23"/>
      <c r="F64" s="25"/>
      <c r="G64" s="26"/>
    </row>
    <row r="65" spans="1:7" x14ac:dyDescent="0.3">
      <c r="A65" s="9" t="s">
        <v>88</v>
      </c>
      <c r="B65" s="14" t="s">
        <v>89</v>
      </c>
      <c r="C65" s="10" t="s">
        <v>18</v>
      </c>
      <c r="D65" s="18">
        <v>138.32</v>
      </c>
      <c r="E65" s="10">
        <v>3222</v>
      </c>
      <c r="F65" s="9" t="s">
        <v>32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138.32</v>
      </c>
      <c r="E66" s="23"/>
      <c r="F66" s="25"/>
      <c r="G66" s="26"/>
    </row>
    <row r="67" spans="1:7" x14ac:dyDescent="0.3">
      <c r="A67" s="9" t="s">
        <v>90</v>
      </c>
      <c r="B67" s="14" t="s">
        <v>91</v>
      </c>
      <c r="C67" s="10" t="s">
        <v>18</v>
      </c>
      <c r="D67" s="18">
        <v>255.93</v>
      </c>
      <c r="E67" s="10">
        <v>3234</v>
      </c>
      <c r="F67" s="9" t="s">
        <v>38</v>
      </c>
      <c r="G67" s="27" t="s">
        <v>14</v>
      </c>
    </row>
    <row r="68" spans="1:7" x14ac:dyDescent="0.3">
      <c r="A68" s="9"/>
      <c r="B68" s="14"/>
      <c r="C68" s="10"/>
      <c r="D68" s="18">
        <v>0.52</v>
      </c>
      <c r="E68" s="10">
        <v>3433</v>
      </c>
      <c r="F68" s="9" t="s">
        <v>92</v>
      </c>
      <c r="G68" s="28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SUM(D67:D68)</f>
        <v>256.45</v>
      </c>
      <c r="E69" s="23"/>
      <c r="F69" s="25"/>
      <c r="G69" s="26"/>
    </row>
    <row r="70" spans="1:7" x14ac:dyDescent="0.3">
      <c r="A70" s="9" t="s">
        <v>93</v>
      </c>
      <c r="B70" s="14" t="s">
        <v>94</v>
      </c>
      <c r="C70" s="10" t="s">
        <v>18</v>
      </c>
      <c r="D70" s="18">
        <v>1095.7</v>
      </c>
      <c r="E70" s="10">
        <v>3232</v>
      </c>
      <c r="F70" s="9" t="s">
        <v>55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1095.7</v>
      </c>
      <c r="E71" s="23"/>
      <c r="F71" s="25"/>
      <c r="G71" s="26"/>
    </row>
    <row r="72" spans="1:7" x14ac:dyDescent="0.3">
      <c r="A72" s="9" t="s">
        <v>95</v>
      </c>
      <c r="B72" s="14" t="s">
        <v>96</v>
      </c>
      <c r="C72" s="10" t="s">
        <v>18</v>
      </c>
      <c r="D72" s="18">
        <v>110.84</v>
      </c>
      <c r="E72" s="10">
        <v>3221</v>
      </c>
      <c r="F72" s="9" t="s">
        <v>26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110.84</v>
      </c>
      <c r="E73" s="23"/>
      <c r="F73" s="25"/>
      <c r="G73" s="26"/>
    </row>
    <row r="74" spans="1:7" x14ac:dyDescent="0.3">
      <c r="A74" s="9" t="s">
        <v>97</v>
      </c>
      <c r="B74" s="14" t="s">
        <v>98</v>
      </c>
      <c r="C74" s="10" t="s">
        <v>41</v>
      </c>
      <c r="D74" s="18">
        <v>372.13</v>
      </c>
      <c r="E74" s="10">
        <v>3221</v>
      </c>
      <c r="F74" s="9" t="s">
        <v>26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372.13</v>
      </c>
      <c r="E75" s="23"/>
      <c r="F75" s="25"/>
      <c r="G75" s="26"/>
    </row>
    <row r="76" spans="1:7" x14ac:dyDescent="0.3">
      <c r="A76" s="9" t="s">
        <v>99</v>
      </c>
      <c r="B76" s="14" t="s">
        <v>100</v>
      </c>
      <c r="C76" s="10" t="s">
        <v>35</v>
      </c>
      <c r="D76" s="18">
        <v>2878.71</v>
      </c>
      <c r="E76" s="10">
        <v>3222</v>
      </c>
      <c r="F76" s="9" t="s">
        <v>32</v>
      </c>
      <c r="G76" s="27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SUM(D76:D76)</f>
        <v>2878.71</v>
      </c>
      <c r="E77" s="23"/>
      <c r="F77" s="25"/>
      <c r="G77" s="26"/>
    </row>
    <row r="78" spans="1:7" x14ac:dyDescent="0.3">
      <c r="A78" s="9" t="s">
        <v>101</v>
      </c>
      <c r="B78" s="14" t="s">
        <v>102</v>
      </c>
      <c r="C78" s="10" t="s">
        <v>41</v>
      </c>
      <c r="D78" s="18">
        <v>204.46</v>
      </c>
      <c r="E78" s="10">
        <v>4241</v>
      </c>
      <c r="F78" s="9" t="s">
        <v>50</v>
      </c>
      <c r="G78" s="27" t="s">
        <v>14</v>
      </c>
    </row>
    <row r="79" spans="1:7" ht="27" customHeight="1" thickBot="1" x14ac:dyDescent="0.35">
      <c r="A79" s="21" t="s">
        <v>15</v>
      </c>
      <c r="B79" s="22"/>
      <c r="C79" s="23"/>
      <c r="D79" s="24">
        <f>SUM(D78:D78)</f>
        <v>204.46</v>
      </c>
      <c r="E79" s="23"/>
      <c r="F79" s="25"/>
      <c r="G79" s="26"/>
    </row>
    <row r="80" spans="1:7" x14ac:dyDescent="0.3">
      <c r="A80" s="9" t="s">
        <v>103</v>
      </c>
      <c r="B80" s="14" t="s">
        <v>104</v>
      </c>
      <c r="C80" s="10" t="s">
        <v>105</v>
      </c>
      <c r="D80" s="18">
        <v>2039.11</v>
      </c>
      <c r="E80" s="10">
        <v>3222</v>
      </c>
      <c r="F80" s="9" t="s">
        <v>32</v>
      </c>
      <c r="G80" s="27" t="s">
        <v>14</v>
      </c>
    </row>
    <row r="81" spans="1:7" ht="27" customHeight="1" thickBot="1" x14ac:dyDescent="0.35">
      <c r="A81" s="21" t="s">
        <v>15</v>
      </c>
      <c r="B81" s="22"/>
      <c r="C81" s="23"/>
      <c r="D81" s="24">
        <f>SUM(D80:D80)</f>
        <v>2039.11</v>
      </c>
      <c r="E81" s="23"/>
      <c r="F81" s="25"/>
      <c r="G81" s="26"/>
    </row>
    <row r="82" spans="1:7" x14ac:dyDescent="0.3">
      <c r="A82" s="9" t="s">
        <v>106</v>
      </c>
      <c r="B82" s="14" t="s">
        <v>107</v>
      </c>
      <c r="C82" s="10" t="s">
        <v>18</v>
      </c>
      <c r="D82" s="18">
        <v>73.290000000000006</v>
      </c>
      <c r="E82" s="10">
        <v>3222</v>
      </c>
      <c r="F82" s="9" t="s">
        <v>32</v>
      </c>
      <c r="G82" s="27" t="s">
        <v>14</v>
      </c>
    </row>
    <row r="83" spans="1:7" ht="27" customHeight="1" thickBot="1" x14ac:dyDescent="0.35">
      <c r="A83" s="21" t="s">
        <v>15</v>
      </c>
      <c r="B83" s="22"/>
      <c r="C83" s="23"/>
      <c r="D83" s="24">
        <f>SUM(D82:D82)</f>
        <v>73.290000000000006</v>
      </c>
      <c r="E83" s="23"/>
      <c r="F83" s="25"/>
      <c r="G83" s="26"/>
    </row>
    <row r="84" spans="1:7" x14ac:dyDescent="0.3">
      <c r="A84" s="9" t="s">
        <v>108</v>
      </c>
      <c r="B84" s="14" t="s">
        <v>109</v>
      </c>
      <c r="C84" s="10" t="s">
        <v>110</v>
      </c>
      <c r="D84" s="18">
        <v>28</v>
      </c>
      <c r="E84" s="10">
        <v>3299</v>
      </c>
      <c r="F84" s="9" t="s">
        <v>111</v>
      </c>
      <c r="G84" s="27" t="s">
        <v>14</v>
      </c>
    </row>
    <row r="85" spans="1:7" ht="27" customHeight="1" thickBot="1" x14ac:dyDescent="0.35">
      <c r="A85" s="21" t="s">
        <v>15</v>
      </c>
      <c r="B85" s="22"/>
      <c r="C85" s="23"/>
      <c r="D85" s="24">
        <f>SUM(D84:D84)</f>
        <v>28</v>
      </c>
      <c r="E85" s="23"/>
      <c r="F85" s="25"/>
      <c r="G85" s="26"/>
    </row>
    <row r="86" spans="1:7" x14ac:dyDescent="0.3">
      <c r="A86" s="9" t="s">
        <v>112</v>
      </c>
      <c r="B86" s="14" t="s">
        <v>113</v>
      </c>
      <c r="C86" s="10" t="s">
        <v>18</v>
      </c>
      <c r="D86" s="18">
        <v>89.59</v>
      </c>
      <c r="E86" s="10">
        <v>3232</v>
      </c>
      <c r="F86" s="9" t="s">
        <v>55</v>
      </c>
      <c r="G86" s="27" t="s">
        <v>14</v>
      </c>
    </row>
    <row r="87" spans="1:7" ht="27" customHeight="1" thickBot="1" x14ac:dyDescent="0.35">
      <c r="A87" s="21" t="s">
        <v>15</v>
      </c>
      <c r="B87" s="22"/>
      <c r="C87" s="23"/>
      <c r="D87" s="24">
        <f>SUM(D86:D86)</f>
        <v>89.59</v>
      </c>
      <c r="E87" s="23"/>
      <c r="F87" s="25"/>
      <c r="G87" s="26"/>
    </row>
    <row r="88" spans="1:7" x14ac:dyDescent="0.3">
      <c r="A88" s="9" t="s">
        <v>114</v>
      </c>
      <c r="B88" s="14" t="s">
        <v>115</v>
      </c>
      <c r="C88" s="10" t="s">
        <v>18</v>
      </c>
      <c r="D88" s="18">
        <v>356.44</v>
      </c>
      <c r="E88" s="10">
        <v>3222</v>
      </c>
      <c r="F88" s="9" t="s">
        <v>32</v>
      </c>
      <c r="G88" s="27" t="s">
        <v>14</v>
      </c>
    </row>
    <row r="89" spans="1:7" x14ac:dyDescent="0.3">
      <c r="A89" s="9"/>
      <c r="B89" s="14"/>
      <c r="C89" s="10"/>
      <c r="D89" s="18">
        <v>30.78</v>
      </c>
      <c r="E89" s="10">
        <v>3293</v>
      </c>
      <c r="F89" s="9" t="s">
        <v>116</v>
      </c>
      <c r="G89" s="28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SUM(D88:D89)</f>
        <v>387.22</v>
      </c>
      <c r="E90" s="23"/>
      <c r="F90" s="25"/>
      <c r="G90" s="26"/>
    </row>
    <row r="91" spans="1:7" x14ac:dyDescent="0.3">
      <c r="A91" s="9" t="s">
        <v>117</v>
      </c>
      <c r="B91" s="14" t="s">
        <v>118</v>
      </c>
      <c r="C91" s="10" t="s">
        <v>119</v>
      </c>
      <c r="D91" s="18">
        <v>2544.2199999999998</v>
      </c>
      <c r="E91" s="10">
        <v>3222</v>
      </c>
      <c r="F91" s="9" t="s">
        <v>32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2544.2199999999998</v>
      </c>
      <c r="E92" s="23"/>
      <c r="F92" s="25"/>
      <c r="G92" s="26"/>
    </row>
    <row r="93" spans="1:7" x14ac:dyDescent="0.3">
      <c r="A93" s="9" t="s">
        <v>120</v>
      </c>
      <c r="B93" s="14" t="s">
        <v>121</v>
      </c>
      <c r="C93" s="10" t="s">
        <v>41</v>
      </c>
      <c r="D93" s="18">
        <v>19819.95</v>
      </c>
      <c r="E93" s="10">
        <v>3722</v>
      </c>
      <c r="F93" s="9" t="s">
        <v>19</v>
      </c>
      <c r="G93" s="27" t="s">
        <v>14</v>
      </c>
    </row>
    <row r="94" spans="1:7" x14ac:dyDescent="0.3">
      <c r="A94" s="9"/>
      <c r="B94" s="14"/>
      <c r="C94" s="10"/>
      <c r="D94" s="18">
        <v>9116.16</v>
      </c>
      <c r="E94" s="10">
        <v>4242</v>
      </c>
      <c r="F94" s="9" t="s">
        <v>162</v>
      </c>
      <c r="G94" s="28" t="s">
        <v>14</v>
      </c>
    </row>
    <row r="95" spans="1:7" ht="27" customHeight="1" thickBot="1" x14ac:dyDescent="0.35">
      <c r="A95" s="21" t="s">
        <v>15</v>
      </c>
      <c r="B95" s="22"/>
      <c r="C95" s="23"/>
      <c r="D95" s="24">
        <f>SUM(D93:D94)</f>
        <v>28936.11</v>
      </c>
      <c r="E95" s="23"/>
      <c r="F95" s="25"/>
      <c r="G95" s="26"/>
    </row>
    <row r="96" spans="1:7" x14ac:dyDescent="0.3">
      <c r="A96" s="9" t="s">
        <v>122</v>
      </c>
      <c r="B96" s="14" t="s">
        <v>123</v>
      </c>
      <c r="C96" s="10" t="s">
        <v>18</v>
      </c>
      <c r="D96" s="18">
        <v>41.92</v>
      </c>
      <c r="E96" s="10">
        <v>3221</v>
      </c>
      <c r="F96" s="9" t="s">
        <v>26</v>
      </c>
      <c r="G96" s="27" t="s">
        <v>14</v>
      </c>
    </row>
    <row r="97" spans="1:7" x14ac:dyDescent="0.3">
      <c r="A97" s="9"/>
      <c r="B97" s="14"/>
      <c r="C97" s="10"/>
      <c r="D97" s="18">
        <v>138.02000000000001</v>
      </c>
      <c r="E97" s="10">
        <v>3222</v>
      </c>
      <c r="F97" s="9" t="s">
        <v>32</v>
      </c>
      <c r="G97" s="28" t="s">
        <v>14</v>
      </c>
    </row>
    <row r="98" spans="1:7" x14ac:dyDescent="0.3">
      <c r="A98" s="9"/>
      <c r="B98" s="14"/>
      <c r="C98" s="10"/>
      <c r="D98" s="18">
        <v>1029.9100000000001</v>
      </c>
      <c r="E98" s="10">
        <v>3222</v>
      </c>
      <c r="F98" s="9" t="s">
        <v>32</v>
      </c>
      <c r="G98" s="28" t="s">
        <v>14</v>
      </c>
    </row>
    <row r="99" spans="1:7" x14ac:dyDescent="0.3">
      <c r="A99" s="9"/>
      <c r="B99" s="14"/>
      <c r="C99" s="10"/>
      <c r="D99" s="18">
        <v>204.39</v>
      </c>
      <c r="E99" s="10">
        <v>3293</v>
      </c>
      <c r="F99" s="9" t="s">
        <v>116</v>
      </c>
      <c r="G99" s="28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SUM(D96:D99)</f>
        <v>1414.2400000000002</v>
      </c>
      <c r="E100" s="23"/>
      <c r="F100" s="25"/>
      <c r="G100" s="26"/>
    </row>
    <row r="101" spans="1:7" x14ac:dyDescent="0.3">
      <c r="A101" s="9" t="s">
        <v>124</v>
      </c>
      <c r="B101" s="14" t="s">
        <v>125</v>
      </c>
      <c r="C101" s="10" t="s">
        <v>126</v>
      </c>
      <c r="D101" s="18">
        <v>392</v>
      </c>
      <c r="E101" s="10">
        <v>3236</v>
      </c>
      <c r="F101" s="9" t="s">
        <v>127</v>
      </c>
      <c r="G101" s="27" t="s">
        <v>14</v>
      </c>
    </row>
    <row r="102" spans="1:7" ht="27" customHeight="1" thickBot="1" x14ac:dyDescent="0.35">
      <c r="A102" s="21" t="s">
        <v>15</v>
      </c>
      <c r="B102" s="22"/>
      <c r="C102" s="23"/>
      <c r="D102" s="24">
        <f>SUM(D101:D101)</f>
        <v>392</v>
      </c>
      <c r="E102" s="23"/>
      <c r="F102" s="25"/>
      <c r="G102" s="26"/>
    </row>
    <row r="103" spans="1:7" x14ac:dyDescent="0.3">
      <c r="A103" s="9" t="s">
        <v>128</v>
      </c>
      <c r="B103" s="14" t="s">
        <v>129</v>
      </c>
      <c r="C103" s="10" t="s">
        <v>18</v>
      </c>
      <c r="D103" s="18">
        <v>335.51</v>
      </c>
      <c r="E103" s="10">
        <v>3222</v>
      </c>
      <c r="F103" s="9" t="s">
        <v>32</v>
      </c>
      <c r="G103" s="27" t="s">
        <v>14</v>
      </c>
    </row>
    <row r="104" spans="1:7" ht="27" customHeight="1" thickBot="1" x14ac:dyDescent="0.35">
      <c r="A104" s="21" t="s">
        <v>15</v>
      </c>
      <c r="B104" s="22"/>
      <c r="C104" s="23"/>
      <c r="D104" s="24">
        <f>SUM(D103:D103)</f>
        <v>335.51</v>
      </c>
      <c r="E104" s="23"/>
      <c r="F104" s="25"/>
      <c r="G104" s="26"/>
    </row>
    <row r="105" spans="1:7" x14ac:dyDescent="0.3">
      <c r="A105" s="9" t="s">
        <v>130</v>
      </c>
      <c r="B105" s="14" t="s">
        <v>131</v>
      </c>
      <c r="C105" s="10" t="s">
        <v>41</v>
      </c>
      <c r="D105" s="18">
        <v>33.46</v>
      </c>
      <c r="E105" s="10">
        <v>3231</v>
      </c>
      <c r="F105" s="9" t="s">
        <v>13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33.46</v>
      </c>
      <c r="E106" s="23"/>
      <c r="F106" s="25"/>
      <c r="G106" s="26"/>
    </row>
    <row r="107" spans="1:7" x14ac:dyDescent="0.3">
      <c r="A107" s="9" t="s">
        <v>132</v>
      </c>
      <c r="B107" s="14" t="s">
        <v>133</v>
      </c>
      <c r="C107" s="10" t="s">
        <v>134</v>
      </c>
      <c r="D107" s="18">
        <v>7810.65</v>
      </c>
      <c r="E107" s="10">
        <v>3223</v>
      </c>
      <c r="F107" s="9" t="s">
        <v>87</v>
      </c>
      <c r="G107" s="27" t="s">
        <v>14</v>
      </c>
    </row>
    <row r="108" spans="1:7" ht="27" customHeight="1" thickBot="1" x14ac:dyDescent="0.35">
      <c r="A108" s="21" t="s">
        <v>15</v>
      </c>
      <c r="B108" s="22"/>
      <c r="C108" s="23"/>
      <c r="D108" s="24">
        <f>SUM(D107:D107)</f>
        <v>7810.65</v>
      </c>
      <c r="E108" s="23"/>
      <c r="F108" s="25"/>
      <c r="G108" s="26"/>
    </row>
    <row r="109" spans="1:7" x14ac:dyDescent="0.3">
      <c r="A109" s="9" t="s">
        <v>135</v>
      </c>
      <c r="B109" s="14" t="s">
        <v>136</v>
      </c>
      <c r="C109" s="10" t="s">
        <v>41</v>
      </c>
      <c r="D109" s="18">
        <v>455</v>
      </c>
      <c r="E109" s="10">
        <v>3232</v>
      </c>
      <c r="F109" s="9" t="s">
        <v>55</v>
      </c>
      <c r="G109" s="27" t="s">
        <v>14</v>
      </c>
    </row>
    <row r="110" spans="1:7" ht="27" customHeight="1" thickBot="1" x14ac:dyDescent="0.35">
      <c r="A110" s="21" t="s">
        <v>15</v>
      </c>
      <c r="B110" s="22"/>
      <c r="C110" s="23"/>
      <c r="D110" s="24">
        <f>SUM(D109:D109)</f>
        <v>455</v>
      </c>
      <c r="E110" s="23"/>
      <c r="F110" s="25"/>
      <c r="G110" s="26"/>
    </row>
    <row r="111" spans="1:7" x14ac:dyDescent="0.3">
      <c r="A111" s="9" t="s">
        <v>137</v>
      </c>
      <c r="B111" s="14" t="s">
        <v>138</v>
      </c>
      <c r="C111" s="10" t="s">
        <v>139</v>
      </c>
      <c r="D111" s="18">
        <v>113.85</v>
      </c>
      <c r="E111" s="10">
        <v>3222</v>
      </c>
      <c r="F111" s="9" t="s">
        <v>32</v>
      </c>
      <c r="G111" s="27" t="s">
        <v>14</v>
      </c>
    </row>
    <row r="112" spans="1:7" ht="27" customHeight="1" thickBot="1" x14ac:dyDescent="0.35">
      <c r="A112" s="21" t="s">
        <v>15</v>
      </c>
      <c r="B112" s="22"/>
      <c r="C112" s="23"/>
      <c r="D112" s="24">
        <f>SUM(D111:D111)</f>
        <v>113.85</v>
      </c>
      <c r="E112" s="23"/>
      <c r="F112" s="25"/>
      <c r="G112" s="26"/>
    </row>
    <row r="113" spans="1:7" x14ac:dyDescent="0.3">
      <c r="A113" s="9" t="s">
        <v>140</v>
      </c>
      <c r="B113" s="14" t="s">
        <v>141</v>
      </c>
      <c r="C113" s="10" t="s">
        <v>142</v>
      </c>
      <c r="D113" s="18">
        <v>21</v>
      </c>
      <c r="E113" s="10">
        <v>3231</v>
      </c>
      <c r="F113" s="9" t="s">
        <v>13</v>
      </c>
      <c r="G113" s="27" t="s">
        <v>14</v>
      </c>
    </row>
    <row r="114" spans="1:7" x14ac:dyDescent="0.3">
      <c r="A114" s="9"/>
      <c r="B114" s="14"/>
      <c r="C114" s="10"/>
      <c r="D114" s="18">
        <v>1568.39</v>
      </c>
      <c r="E114" s="10">
        <v>4241</v>
      </c>
      <c r="F114" s="9" t="s">
        <v>50</v>
      </c>
      <c r="G114" s="28" t="s">
        <v>14</v>
      </c>
    </row>
    <row r="115" spans="1:7" ht="27" customHeight="1" thickBot="1" x14ac:dyDescent="0.35">
      <c r="A115" s="21" t="s">
        <v>15</v>
      </c>
      <c r="B115" s="22"/>
      <c r="C115" s="23"/>
      <c r="D115" s="24">
        <f>SUM(D113:D114)</f>
        <v>1589.39</v>
      </c>
      <c r="E115" s="23"/>
      <c r="F115" s="25"/>
      <c r="G115" s="26"/>
    </row>
    <row r="116" spans="1:7" x14ac:dyDescent="0.3">
      <c r="A116" s="9" t="s">
        <v>143</v>
      </c>
      <c r="B116" s="14" t="s">
        <v>144</v>
      </c>
      <c r="C116" s="10" t="s">
        <v>35</v>
      </c>
      <c r="D116" s="18">
        <v>110</v>
      </c>
      <c r="E116" s="10">
        <v>3234</v>
      </c>
      <c r="F116" s="9" t="s">
        <v>38</v>
      </c>
      <c r="G116" s="27" t="s">
        <v>14</v>
      </c>
    </row>
    <row r="117" spans="1:7" ht="27" customHeight="1" thickBot="1" x14ac:dyDescent="0.35">
      <c r="A117" s="21" t="s">
        <v>15</v>
      </c>
      <c r="B117" s="22"/>
      <c r="C117" s="23"/>
      <c r="D117" s="24">
        <f>SUM(D116:D116)</f>
        <v>110</v>
      </c>
      <c r="E117" s="23"/>
      <c r="F117" s="25"/>
      <c r="G117" s="26"/>
    </row>
    <row r="118" spans="1:7" x14ac:dyDescent="0.3">
      <c r="A118" s="9" t="s">
        <v>145</v>
      </c>
      <c r="B118" s="14" t="s">
        <v>146</v>
      </c>
      <c r="C118" s="10" t="s">
        <v>35</v>
      </c>
      <c r="D118" s="18">
        <v>51.28</v>
      </c>
      <c r="E118" s="10">
        <v>3722</v>
      </c>
      <c r="F118" s="9" t="s">
        <v>19</v>
      </c>
      <c r="G118" s="27" t="s">
        <v>14</v>
      </c>
    </row>
    <row r="119" spans="1:7" ht="27" customHeight="1" thickBot="1" x14ac:dyDescent="0.35">
      <c r="A119" s="21" t="s">
        <v>15</v>
      </c>
      <c r="B119" s="22"/>
      <c r="C119" s="23"/>
      <c r="D119" s="24">
        <f>SUM(D118:D118)</f>
        <v>51.28</v>
      </c>
      <c r="E119" s="23"/>
      <c r="F119" s="25"/>
      <c r="G119" s="26"/>
    </row>
    <row r="120" spans="1:7" x14ac:dyDescent="0.3">
      <c r="A120" s="9" t="s">
        <v>147</v>
      </c>
      <c r="B120" s="14" t="s">
        <v>148</v>
      </c>
      <c r="C120" s="10" t="s">
        <v>35</v>
      </c>
      <c r="D120" s="18">
        <v>306.25</v>
      </c>
      <c r="E120" s="10">
        <v>3222</v>
      </c>
      <c r="F120" s="9" t="s">
        <v>32</v>
      </c>
      <c r="G120" s="27" t="s">
        <v>14</v>
      </c>
    </row>
    <row r="121" spans="1:7" ht="27" customHeight="1" thickBot="1" x14ac:dyDescent="0.35">
      <c r="A121" s="21" t="s">
        <v>15</v>
      </c>
      <c r="B121" s="22"/>
      <c r="C121" s="23"/>
      <c r="D121" s="24">
        <f>SUM(D120:D120)</f>
        <v>306.25</v>
      </c>
      <c r="E121" s="23"/>
      <c r="F121" s="25"/>
      <c r="G121" s="26"/>
    </row>
    <row r="122" spans="1:7" x14ac:dyDescent="0.3">
      <c r="A122" s="9" t="s">
        <v>149</v>
      </c>
      <c r="B122" s="14" t="s">
        <v>150</v>
      </c>
      <c r="C122" s="10" t="s">
        <v>18</v>
      </c>
      <c r="D122" s="18">
        <v>180.88</v>
      </c>
      <c r="E122" s="10">
        <v>3221</v>
      </c>
      <c r="F122" s="9" t="s">
        <v>26</v>
      </c>
      <c r="G122" s="27" t="s">
        <v>14</v>
      </c>
    </row>
    <row r="123" spans="1:7" ht="27" customHeight="1" thickBot="1" x14ac:dyDescent="0.35">
      <c r="A123" s="21" t="s">
        <v>15</v>
      </c>
      <c r="B123" s="22"/>
      <c r="C123" s="23"/>
      <c r="D123" s="24">
        <f>SUM(D122:D122)</f>
        <v>180.88</v>
      </c>
      <c r="E123" s="23"/>
      <c r="F123" s="25"/>
      <c r="G123" s="26"/>
    </row>
    <row r="124" spans="1:7" x14ac:dyDescent="0.3">
      <c r="A124" s="9" t="s">
        <v>163</v>
      </c>
      <c r="B124" s="14" t="s">
        <v>165</v>
      </c>
      <c r="C124" s="10" t="s">
        <v>18</v>
      </c>
      <c r="D124" s="18">
        <v>580</v>
      </c>
      <c r="E124" s="10">
        <v>4227</v>
      </c>
      <c r="F124" s="9" t="s">
        <v>164</v>
      </c>
      <c r="G124" s="27" t="s">
        <v>14</v>
      </c>
    </row>
    <row r="125" spans="1:7" ht="27" customHeight="1" thickBot="1" x14ac:dyDescent="0.35">
      <c r="A125" s="21" t="s">
        <v>15</v>
      </c>
      <c r="B125" s="22"/>
      <c r="C125" s="23"/>
      <c r="D125" s="24">
        <v>580</v>
      </c>
      <c r="E125" s="23"/>
      <c r="F125" s="25"/>
      <c r="G125" s="26"/>
    </row>
    <row r="126" spans="1:7" x14ac:dyDescent="0.3">
      <c r="A126" s="9" t="s">
        <v>169</v>
      </c>
      <c r="B126" s="14" t="s">
        <v>171</v>
      </c>
      <c r="C126" s="10" t="s">
        <v>18</v>
      </c>
      <c r="D126" s="18">
        <v>19.899999999999999</v>
      </c>
      <c r="E126" s="10">
        <v>3223</v>
      </c>
      <c r="F126" s="9" t="s">
        <v>172</v>
      </c>
      <c r="G126" s="27" t="s">
        <v>14</v>
      </c>
    </row>
    <row r="127" spans="1:7" ht="27" customHeight="1" thickBot="1" x14ac:dyDescent="0.35">
      <c r="A127" s="21" t="s">
        <v>15</v>
      </c>
      <c r="B127" s="22"/>
      <c r="C127" s="23"/>
      <c r="D127" s="24">
        <v>19.899999999999999</v>
      </c>
      <c r="E127" s="23"/>
      <c r="F127" s="25"/>
      <c r="G127" s="26"/>
    </row>
    <row r="128" spans="1:7" x14ac:dyDescent="0.3">
      <c r="A128" s="9" t="s">
        <v>170</v>
      </c>
      <c r="B128" s="14" t="s">
        <v>174</v>
      </c>
      <c r="C128" s="10" t="s">
        <v>18</v>
      </c>
      <c r="D128" s="18">
        <v>7.5</v>
      </c>
      <c r="E128" s="10">
        <v>3224</v>
      </c>
      <c r="F128" s="9" t="s">
        <v>22</v>
      </c>
      <c r="G128" s="27" t="s">
        <v>14</v>
      </c>
    </row>
    <row r="129" spans="1:7" ht="27" customHeight="1" thickBot="1" x14ac:dyDescent="0.35">
      <c r="A129" s="21" t="s">
        <v>15</v>
      </c>
      <c r="B129" s="22"/>
      <c r="C129" s="23"/>
      <c r="D129" s="24">
        <v>7.5</v>
      </c>
      <c r="E129" s="23"/>
      <c r="F129" s="25"/>
      <c r="G129" s="26"/>
    </row>
    <row r="130" spans="1:7" x14ac:dyDescent="0.3">
      <c r="A130" s="9" t="s">
        <v>151</v>
      </c>
      <c r="B130" s="14" t="s">
        <v>152</v>
      </c>
      <c r="C130" s="10" t="s">
        <v>18</v>
      </c>
      <c r="D130" s="18">
        <v>698.65</v>
      </c>
      <c r="E130" s="10">
        <v>3234</v>
      </c>
      <c r="F130" s="9" t="s">
        <v>38</v>
      </c>
      <c r="G130" s="27" t="s">
        <v>14</v>
      </c>
    </row>
    <row r="131" spans="1:7" ht="27" customHeight="1" thickBot="1" x14ac:dyDescent="0.35">
      <c r="A131" s="21" t="s">
        <v>15</v>
      </c>
      <c r="B131" s="22"/>
      <c r="C131" s="23"/>
      <c r="D131" s="24">
        <f>SUM(D130:D130)</f>
        <v>698.65</v>
      </c>
      <c r="E131" s="23"/>
      <c r="F131" s="25"/>
      <c r="G131" s="26"/>
    </row>
    <row r="132" spans="1:7" x14ac:dyDescent="0.3">
      <c r="A132" s="9" t="s">
        <v>153</v>
      </c>
      <c r="B132" s="14" t="s">
        <v>154</v>
      </c>
      <c r="C132" s="10" t="s">
        <v>41</v>
      </c>
      <c r="D132" s="18">
        <v>2795.97</v>
      </c>
      <c r="E132" s="10">
        <v>3292</v>
      </c>
      <c r="F132" s="9" t="s">
        <v>155</v>
      </c>
      <c r="G132" s="27" t="s">
        <v>14</v>
      </c>
    </row>
    <row r="133" spans="1:7" ht="27" customHeight="1" thickBot="1" x14ac:dyDescent="0.35">
      <c r="A133" s="21" t="s">
        <v>15</v>
      </c>
      <c r="B133" s="22"/>
      <c r="C133" s="23"/>
      <c r="D133" s="24">
        <f>SUM(D132:D132)</f>
        <v>2795.97</v>
      </c>
      <c r="E133" s="23"/>
      <c r="F133" s="25"/>
      <c r="G133" s="26"/>
    </row>
    <row r="134" spans="1:7" x14ac:dyDescent="0.3">
      <c r="A134" s="9"/>
      <c r="B134" s="14"/>
      <c r="C134" s="10"/>
      <c r="D134" s="18">
        <f>243.51+527.51+8482.51+5012.62</f>
        <v>14266.150000000001</v>
      </c>
      <c r="E134" s="10">
        <v>3111</v>
      </c>
      <c r="F134" s="9" t="s">
        <v>156</v>
      </c>
      <c r="G134" s="28" t="s">
        <v>14</v>
      </c>
    </row>
    <row r="135" spans="1:7" x14ac:dyDescent="0.3">
      <c r="A135" s="9"/>
      <c r="B135" s="14"/>
      <c r="C135" s="10"/>
      <c r="D135" s="18">
        <f>40.18+87.04+1399.61+827.06</f>
        <v>2353.89</v>
      </c>
      <c r="E135" s="10">
        <v>3162</v>
      </c>
      <c r="F135" s="9" t="s">
        <v>166</v>
      </c>
      <c r="G135" s="28" t="s">
        <v>14</v>
      </c>
    </row>
    <row r="136" spans="1:7" x14ac:dyDescent="0.3">
      <c r="A136" s="9"/>
      <c r="B136" s="14"/>
      <c r="C136" s="10"/>
      <c r="D136" s="18">
        <f>153.96+296.17</f>
        <v>450.13</v>
      </c>
      <c r="E136" s="10">
        <v>3212</v>
      </c>
      <c r="F136" s="9" t="s">
        <v>158</v>
      </c>
      <c r="G136" s="28" t="s">
        <v>14</v>
      </c>
    </row>
    <row r="137" spans="1:7" x14ac:dyDescent="0.3">
      <c r="A137" s="9"/>
      <c r="B137" s="14"/>
      <c r="C137" s="10"/>
      <c r="D137" s="18">
        <v>3800</v>
      </c>
      <c r="E137" s="10">
        <v>3121</v>
      </c>
      <c r="F137" s="9" t="s">
        <v>167</v>
      </c>
      <c r="G137" s="28" t="s">
        <v>14</v>
      </c>
    </row>
    <row r="138" spans="1:7" x14ac:dyDescent="0.3">
      <c r="A138" s="9"/>
      <c r="B138" s="14"/>
      <c r="C138" s="10"/>
      <c r="D138" s="18">
        <v>330</v>
      </c>
      <c r="E138" s="10">
        <v>3211</v>
      </c>
      <c r="F138" s="9" t="s">
        <v>157</v>
      </c>
      <c r="G138" s="28" t="s">
        <v>14</v>
      </c>
    </row>
    <row r="139" spans="1:7" x14ac:dyDescent="0.3">
      <c r="A139" s="9"/>
      <c r="B139" s="14"/>
      <c r="C139" s="10"/>
      <c r="D139" s="18">
        <f>64.97+118.06</f>
        <v>183.03</v>
      </c>
      <c r="E139" s="10">
        <v>3237</v>
      </c>
      <c r="F139" s="9" t="s">
        <v>159</v>
      </c>
      <c r="G139" s="28" t="s">
        <v>14</v>
      </c>
    </row>
    <row r="140" spans="1:7" x14ac:dyDescent="0.3">
      <c r="A140" s="9"/>
      <c r="B140" s="14"/>
      <c r="C140" s="10"/>
      <c r="D140" s="18">
        <f>558.44+411.76</f>
        <v>970.2</v>
      </c>
      <c r="E140" s="10">
        <v>3291</v>
      </c>
      <c r="F140" s="9" t="s">
        <v>168</v>
      </c>
      <c r="G140" s="28" t="s">
        <v>14</v>
      </c>
    </row>
    <row r="141" spans="1:7" x14ac:dyDescent="0.3">
      <c r="A141" s="9"/>
      <c r="B141" s="14"/>
      <c r="C141" s="10"/>
      <c r="D141" s="18">
        <v>1.35</v>
      </c>
      <c r="E141" s="10">
        <v>3431</v>
      </c>
      <c r="F141" s="9" t="s">
        <v>29</v>
      </c>
      <c r="G141" s="28" t="s">
        <v>14</v>
      </c>
    </row>
    <row r="142" spans="1:7" x14ac:dyDescent="0.3">
      <c r="A142" s="9"/>
      <c r="B142" s="14"/>
      <c r="C142" s="10"/>
      <c r="D142" s="18">
        <f>117189.59+2058.04</f>
        <v>119247.62999999999</v>
      </c>
      <c r="E142" s="10">
        <v>3111</v>
      </c>
      <c r="F142" s="9" t="s">
        <v>156</v>
      </c>
      <c r="G142" s="28" t="s">
        <v>173</v>
      </c>
    </row>
    <row r="143" spans="1:7" x14ac:dyDescent="0.3">
      <c r="A143" s="9"/>
      <c r="B143" s="14"/>
      <c r="C143" s="10"/>
      <c r="D143" s="18">
        <v>19336.34</v>
      </c>
      <c r="E143" s="10">
        <v>3162</v>
      </c>
      <c r="F143" s="9" t="s">
        <v>166</v>
      </c>
      <c r="G143" s="28" t="s">
        <v>173</v>
      </c>
    </row>
    <row r="144" spans="1:7" x14ac:dyDescent="0.3">
      <c r="A144" s="9"/>
      <c r="B144" s="14"/>
      <c r="C144" s="10"/>
      <c r="D144" s="18">
        <v>1983.11</v>
      </c>
      <c r="E144" s="10">
        <v>3212</v>
      </c>
      <c r="F144" s="9" t="s">
        <v>158</v>
      </c>
      <c r="G144" s="28" t="s">
        <v>173</v>
      </c>
    </row>
    <row r="145" spans="1:7" x14ac:dyDescent="0.3">
      <c r="A145" s="9"/>
      <c r="B145" s="14"/>
      <c r="C145" s="10"/>
      <c r="D145" s="18">
        <v>19700</v>
      </c>
      <c r="E145" s="10">
        <v>3121</v>
      </c>
      <c r="F145" s="9" t="s">
        <v>167</v>
      </c>
      <c r="G145" s="28" t="s">
        <v>173</v>
      </c>
    </row>
    <row r="146" spans="1:7" ht="21" customHeight="1" thickBot="1" x14ac:dyDescent="0.35">
      <c r="A146" s="21" t="s">
        <v>15</v>
      </c>
      <c r="B146" s="22"/>
      <c r="C146" s="23"/>
      <c r="D146" s="24">
        <f>SUM(D134:D145)</f>
        <v>182621.83</v>
      </c>
      <c r="E146" s="23"/>
      <c r="F146" s="25"/>
      <c r="G146" s="26"/>
    </row>
    <row r="147" spans="1:7" ht="15" thickBot="1" x14ac:dyDescent="0.35">
      <c r="A147" s="29" t="s">
        <v>160</v>
      </c>
      <c r="B147" s="30"/>
      <c r="C147" s="31"/>
      <c r="D147" s="32">
        <f>SUM(D8,D10,D12,D14,D16,D18,D20,D22,D24,D26,D28,D30,D33,D35,D37,D39,D41,D43,D45,D47,D49,D52,D54,D56,D58,D60,D62,D64,D66,D69,D71,D73,D75,D77,D79,D81,D83,D85,D87,D90,D92,D95,D100,D102,D104,D106,D108,D110,D112,D115,D117,D119,D121,D123,D131,D125,D133,D146,D127,D129)</f>
        <v>261164.74</v>
      </c>
      <c r="E147" s="31"/>
      <c r="F147" s="33"/>
      <c r="G147" s="34"/>
    </row>
    <row r="148" spans="1:7" x14ac:dyDescent="0.3">
      <c r="A148" s="9"/>
      <c r="B148" s="14"/>
      <c r="C148" s="10"/>
      <c r="D148" s="18"/>
      <c r="E148" s="10"/>
      <c r="F148" s="9"/>
    </row>
    <row r="149" spans="1:7" x14ac:dyDescent="0.3">
      <c r="A149" s="9"/>
      <c r="B149" s="14"/>
      <c r="C149" s="10"/>
      <c r="D149" s="18"/>
      <c r="E149" s="10"/>
      <c r="F149" s="9"/>
    </row>
    <row r="150" spans="1:7" x14ac:dyDescent="0.3">
      <c r="A150" s="9"/>
      <c r="B150" s="14"/>
      <c r="C150" s="10"/>
      <c r="D150" s="18"/>
      <c r="E150" s="10"/>
      <c r="F150" s="9"/>
    </row>
    <row r="151" spans="1:7" x14ac:dyDescent="0.3">
      <c r="A151" s="9"/>
      <c r="B151" s="14"/>
      <c r="C151" s="10"/>
      <c r="D151" s="18"/>
      <c r="E151" s="10"/>
      <c r="F151" s="9"/>
    </row>
    <row r="152" spans="1:7" x14ac:dyDescent="0.3">
      <c r="A152" s="9"/>
      <c r="B152" s="14"/>
      <c r="C152" s="10"/>
      <c r="D152" s="18"/>
      <c r="E152" s="10"/>
      <c r="F152" s="9"/>
    </row>
    <row r="153" spans="1:7" x14ac:dyDescent="0.3">
      <c r="A153" s="9"/>
      <c r="B153" s="14"/>
      <c r="C153" s="10"/>
      <c r="D153" s="18"/>
      <c r="E153" s="10"/>
      <c r="F153" s="9"/>
    </row>
    <row r="154" spans="1:7" x14ac:dyDescent="0.3">
      <c r="A154" s="9"/>
      <c r="B154" s="14"/>
      <c r="C154" s="10"/>
      <c r="D154" s="18"/>
      <c r="E154" s="10"/>
      <c r="F154" s="9"/>
    </row>
    <row r="155" spans="1:7" x14ac:dyDescent="0.3">
      <c r="A155" s="9"/>
      <c r="B155" s="14"/>
      <c r="C155" s="10"/>
      <c r="D155" s="18"/>
      <c r="E155" s="10"/>
      <c r="F155" s="9"/>
    </row>
    <row r="156" spans="1:7" x14ac:dyDescent="0.3">
      <c r="A156" s="9"/>
      <c r="B156" s="14"/>
      <c r="C156" s="10"/>
      <c r="D156" s="18"/>
      <c r="E156" s="10"/>
      <c r="F156" s="9"/>
    </row>
    <row r="157" spans="1:7" x14ac:dyDescent="0.3">
      <c r="A157" s="9"/>
      <c r="B157" s="14"/>
      <c r="C157" s="10"/>
      <c r="D157" s="18"/>
      <c r="E157" s="10"/>
      <c r="F157" s="9"/>
    </row>
    <row r="158" spans="1:7" x14ac:dyDescent="0.3">
      <c r="A158" s="9"/>
      <c r="B158" s="14"/>
      <c r="C158" s="10"/>
      <c r="D158" s="18"/>
      <c r="E158" s="10"/>
      <c r="F158" s="9"/>
    </row>
    <row r="159" spans="1:7" x14ac:dyDescent="0.3">
      <c r="A159" s="9"/>
      <c r="B159" s="14"/>
      <c r="C159" s="10"/>
      <c r="D159" s="18"/>
      <c r="E159" s="10"/>
      <c r="F159" s="9"/>
    </row>
    <row r="160" spans="1:7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2026-01-19T15:30:58Z</dcterms:modified>
</cp:coreProperties>
</file>