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4 2025\Financije\Javna objava trošenja sredstava\"/>
    </mc:Choice>
  </mc:AlternateContent>
  <xr:revisionPtr revIDLastSave="0" documentId="8_{EF0FC5B3-C6C2-45A7-8F59-96CE69067DD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definedNames>
    <definedName name="_FiltarBaze" localSheetId="0" hidden="1">JavnaObjava!$A$6:$G$119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113" i="1"/>
  <c r="D112" i="1"/>
  <c r="D111" i="1"/>
  <c r="D110" i="1"/>
  <c r="D109" i="1"/>
  <c r="D118" i="1" l="1"/>
  <c r="D98" i="1"/>
  <c r="D96" i="1"/>
  <c r="D108" i="1" l="1"/>
  <c r="D106" i="1"/>
  <c r="D94" i="1"/>
  <c r="D92" i="1"/>
  <c r="D90" i="1"/>
  <c r="D88" i="1"/>
  <c r="D86" i="1"/>
  <c r="D84" i="1"/>
  <c r="D82" i="1"/>
  <c r="D80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0" i="1"/>
  <c r="D18" i="1"/>
  <c r="D16" i="1"/>
  <c r="D14" i="1"/>
  <c r="D12" i="1"/>
  <c r="D10" i="1"/>
  <c r="D8" i="1"/>
  <c r="D119" i="1" s="1"/>
</calcChain>
</file>

<file path=xl/sharedStrings.xml><?xml version="1.0" encoding="utf-8"?>
<sst xmlns="http://schemas.openxmlformats.org/spreadsheetml/2006/main" count="324" uniqueCount="150">
  <si>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</si>
  <si>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</si>
  <si>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</si>
  <si>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</si>
  <si>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</si>
  <si>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</si>
  <si>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</si>
  <si>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</si>
  <si>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</si>
  <si>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01.10.2025 Do 31.10.2025</t>
  </si>
  <si>
    <t>Thomann GmbH</t>
  </si>
  <si>
    <t>x</t>
  </si>
  <si>
    <t>Burgerbrach</t>
  </si>
  <si>
    <t>SPORTSKA I GLAZBENA OPREMA</t>
  </si>
  <si>
    <t>OSNOVNA ŠKOLA BRAĆE RADIĆ</t>
  </si>
  <si>
    <t>Ukupno:</t>
  </si>
  <si>
    <t>SMIT COMMERCE</t>
  </si>
  <si>
    <t>95243482140</t>
  </si>
  <si>
    <t>ZAGREB</t>
  </si>
  <si>
    <t>MATERIJAL I DIJELOVI ZA TEKUĆE I INVESTICIJSKO ODRŽAVANJE</t>
  </si>
  <si>
    <t>DM-drogerie markt d.o.o.</t>
  </si>
  <si>
    <t>94124811986</t>
  </si>
  <si>
    <t>Zagreb</t>
  </si>
  <si>
    <t>MATERIJAL I SIROVINE</t>
  </si>
  <si>
    <t>ZAGREBAČKA BANKA</t>
  </si>
  <si>
    <t>92963223473</t>
  </si>
  <si>
    <t>BANKARSKE USLUGE I USLUGE PLATNOG PROMETA</t>
  </si>
  <si>
    <t>Tehnoinvest Zagreb d.o.o.</t>
  </si>
  <si>
    <t>90487555284</t>
  </si>
  <si>
    <t>10250 Lučko</t>
  </si>
  <si>
    <t>UREDSKI MATERIJAL I OSTALI MATERIJALNI RASHODI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</si>
  <si>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</si>
  <si>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</si>
  <si>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</si>
  <si>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</si>
  <si>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</si>
  <si>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</si>
  <si>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</si>
  <si>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ZAGREBAČKI HOLDING, pod.Čistoća</t>
  </si>
  <si>
    <t>85584865987</t>
  </si>
  <si>
    <t>KOMUNALNE USLUGE</t>
  </si>
  <si>
    <t>ZATEZNE KAMATE</t>
  </si>
  <si>
    <t>VODOOPSKRBA I ODVODNJA D.O.O.</t>
  </si>
  <si>
    <t>83416546499</t>
  </si>
  <si>
    <t>ZAGREBAČKI ELEKTRIČNI TRAMVAJ</t>
  </si>
  <si>
    <t>82031999604</t>
  </si>
  <si>
    <t>AGRODALM d.o.o.</t>
  </si>
  <si>
    <t>80649374262</t>
  </si>
  <si>
    <t>KRŠĆANSKA SADAŠNJOST d.o.o.</t>
  </si>
  <si>
    <t>79817762581</t>
  </si>
  <si>
    <t>Priroda Grada Zagreba</t>
  </si>
  <si>
    <t>78356795960</t>
  </si>
  <si>
    <t>OSTALI NESPOMENUTI RASHODI POSLOVANJA</t>
  </si>
  <si>
    <t>ZAGREBAČKE PEKARNE "KLARA</t>
  </si>
  <si>
    <t>76842508189</t>
  </si>
  <si>
    <t>OTIS DIZALA, d.o.o.</t>
  </si>
  <si>
    <t>76080865307</t>
  </si>
  <si>
    <t>AGRO-VIR d.o.o.</t>
  </si>
  <si>
    <t>72415651667</t>
  </si>
  <si>
    <t>OPTIMUS lab  d.o.o.</t>
  </si>
  <si>
    <t>71981294715</t>
  </si>
  <si>
    <t>ČAKOVEC</t>
  </si>
  <si>
    <t>RAČUNALNE USLUGE</t>
  </si>
  <si>
    <t>Telemach Hrvatska d.o.o.</t>
  </si>
  <si>
    <t>70133616033</t>
  </si>
  <si>
    <t>DPD GRADNJA JEDNOSTAVNO DRUŠTVO S OGRANICENOM ODGOVORNOŠCU ZA USLUGE</t>
  </si>
  <si>
    <t>68903542299</t>
  </si>
  <si>
    <t>10257 ZAGREB</t>
  </si>
  <si>
    <t>USLUGE TEKUĆEG I INVESTICIJSKOG ODRŽAVANJA</t>
  </si>
  <si>
    <t>NOVI OKOLIŠ</t>
  </si>
  <si>
    <t>68142478594</t>
  </si>
  <si>
    <t>PARLOV USLUGE D.O.O.</t>
  </si>
  <si>
    <t>67278213836</t>
  </si>
  <si>
    <t>SALUS TRAVEL  JEDNOSTAVNO DRUŠTVO S OGRANIČENOM ODGOVORNOŠĆU ZA USLUGE, TURISTIČKA AGENCIJA</t>
  </si>
  <si>
    <t>66915399546</t>
  </si>
  <si>
    <t>UDŽBENIK.HR</t>
  </si>
  <si>
    <t>64896170875</t>
  </si>
  <si>
    <t>HEP-OPSKRBA D.O.O.</t>
  </si>
  <si>
    <t>63073332379</t>
  </si>
  <si>
    <t>ENERGIJA</t>
  </si>
  <si>
    <t>KONZUM</t>
  </si>
  <si>
    <t>62226620908</t>
  </si>
  <si>
    <t>GRADSKI URED ZA PROST.UREĐENJE</t>
  </si>
  <si>
    <t>61817894937</t>
  </si>
  <si>
    <t>PAN-PEK d.o.o.</t>
  </si>
  <si>
    <t>58203211592</t>
  </si>
  <si>
    <t>Nutko j.d.o.o.</t>
  </si>
  <si>
    <t>55705703111</t>
  </si>
  <si>
    <t>40323 Donji Pustakovec</t>
  </si>
  <si>
    <t>IGO-MAT d.o.o.</t>
  </si>
  <si>
    <t>55662000497</t>
  </si>
  <si>
    <t>10432 Bregana</t>
  </si>
  <si>
    <t>TEHNO-MAG d.o.o.</t>
  </si>
  <si>
    <t>47887997071</t>
  </si>
  <si>
    <t>KAUFLAND</t>
  </si>
  <si>
    <t>47432874968</t>
  </si>
  <si>
    <t>VINDIJA d.d.</t>
  </si>
  <si>
    <t>44138062462</t>
  </si>
  <si>
    <t>VARAŽDIN</t>
  </si>
  <si>
    <t>GLAS KONCILA d.o.o.</t>
  </si>
  <si>
    <t>42821159693</t>
  </si>
  <si>
    <t>Naknade građanima i kućanstvima u naravi</t>
  </si>
  <si>
    <t>METRO</t>
  </si>
  <si>
    <t>38016445738</t>
  </si>
  <si>
    <t>SITNI INVENTAR I AUTO GUME</t>
  </si>
  <si>
    <t>Nastavni zavod za javno zdravstvo Dr. Andrija Štampar</t>
  </si>
  <si>
    <t>33392005961</t>
  </si>
  <si>
    <t xml:space="preserve">10000 Zagreb </t>
  </si>
  <si>
    <t>ZDRAVSTVENE I VETERINARSKE USLUGE</t>
  </si>
  <si>
    <t>DUPIN d.o.o.</t>
  </si>
  <si>
    <t>31062429092</t>
  </si>
  <si>
    <t>A1 Hrvatska d.o.o.</t>
  </si>
  <si>
    <t>29524210204</t>
  </si>
  <si>
    <t>CROATIA OSIGURANJE D.D.</t>
  </si>
  <si>
    <t>26187994862</t>
  </si>
  <si>
    <t>PREMIJE OSIGURANJA</t>
  </si>
  <si>
    <t>Podravka d.d.</t>
  </si>
  <si>
    <t>18928523252</t>
  </si>
  <si>
    <t>48000 Koprivnica</t>
  </si>
  <si>
    <t>AKD-ZAŠTITA D.O.O.</t>
  </si>
  <si>
    <t>09253797076</t>
  </si>
  <si>
    <t>ALFA d.d.</t>
  </si>
  <si>
    <t>07189160632</t>
  </si>
  <si>
    <t>LEDO D.D. ZAGREB</t>
  </si>
  <si>
    <t>07179054100</t>
  </si>
  <si>
    <t>DOM ZDRAVLJA ZAGREB-CENTAR</t>
  </si>
  <si>
    <t>00053084642</t>
  </si>
  <si>
    <t>PLAĆE ZA REDOVAN RAD</t>
  </si>
  <si>
    <t>SLUŽBENA PUTOVANJA</t>
  </si>
  <si>
    <t>NAKNADE ZA PRIJEVOZ, ZA RAD NA TERENU I ODVOJENI ŽIVOT</t>
  </si>
  <si>
    <t>Sveukupno:</t>
  </si>
  <si>
    <t>Protis</t>
  </si>
  <si>
    <t>Euro Asap</t>
  </si>
  <si>
    <t>Dubrovnik SUN</t>
  </si>
  <si>
    <t>OM support</t>
  </si>
  <si>
    <t>Alka skript</t>
  </si>
  <si>
    <t>UDŽBENICI</t>
  </si>
  <si>
    <t>OSTALI FINANCIJSKI RASHODI</t>
  </si>
  <si>
    <t>RAČUNALNA OPREMA</t>
  </si>
  <si>
    <t>INTELEKTUALNE USLUGE</t>
  </si>
  <si>
    <t>STRUČNO USAVRŠAVANJE</t>
  </si>
  <si>
    <t>PRIJEVOZ</t>
  </si>
  <si>
    <t>DOPRINOS ZA ZDRAVSTVENO OSIGURANJE</t>
  </si>
  <si>
    <t>MINISTARSTVO ZNANOSTI I OBRAZOVANJA</t>
  </si>
  <si>
    <t>NAGRADE</t>
  </si>
  <si>
    <t>42113416920</t>
  </si>
  <si>
    <t> 60174672203</t>
  </si>
  <si>
    <t>Dubrovnik</t>
  </si>
  <si>
    <t>23071028130</t>
  </si>
  <si>
    <t> 10350279556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</si>
</sst>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G4" sqref="G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230</v>
      </c>
      <c r="E7" s="10">
        <v>4226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230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189.14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189.14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83.05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83.05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18</v>
      </c>
      <c r="D13" s="18">
        <v>75.38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75.38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120.63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120.63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21.73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21.73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1.66</v>
      </c>
      <c r="E19" s="10">
        <v>3439</v>
      </c>
      <c r="F19" s="9" t="s">
        <v>137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18</v>
      </c>
      <c r="D21" s="18">
        <v>368.74</v>
      </c>
      <c r="E21" s="10">
        <v>3234</v>
      </c>
      <c r="F21" s="9" t="s">
        <v>40</v>
      </c>
      <c r="G21" s="27" t="s">
        <v>14</v>
      </c>
    </row>
    <row r="22" spans="1:7" x14ac:dyDescent="0.3">
      <c r="A22" s="9"/>
      <c r="B22" s="14"/>
      <c r="C22" s="10"/>
      <c r="D22" s="18">
        <v>0.56000000000000005</v>
      </c>
      <c r="E22" s="10">
        <v>3433</v>
      </c>
      <c r="F22" s="9" t="s">
        <v>41</v>
      </c>
      <c r="G22" s="28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SUM(D21:D22)</f>
        <v>369.3</v>
      </c>
      <c r="E23" s="23"/>
      <c r="F23" s="25"/>
      <c r="G23" s="26"/>
    </row>
    <row r="24" spans="1:7" x14ac:dyDescent="0.3">
      <c r="A24" s="9" t="s">
        <v>42</v>
      </c>
      <c r="B24" s="14" t="s">
        <v>43</v>
      </c>
      <c r="C24" s="10" t="s">
        <v>18</v>
      </c>
      <c r="D24" s="18">
        <v>703.06</v>
      </c>
      <c r="E24" s="10">
        <v>3234</v>
      </c>
      <c r="F24" s="9" t="s">
        <v>40</v>
      </c>
      <c r="G24" s="27" t="s">
        <v>14</v>
      </c>
    </row>
    <row r="25" spans="1:7" x14ac:dyDescent="0.3">
      <c r="A25" s="9"/>
      <c r="B25" s="14"/>
      <c r="C25" s="10"/>
      <c r="D25" s="18">
        <v>7.78</v>
      </c>
      <c r="E25" s="10">
        <v>3433</v>
      </c>
      <c r="F25" s="9" t="s">
        <v>41</v>
      </c>
      <c r="G25" s="28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SUM(D24:D25)</f>
        <v>710.83999999999992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18</v>
      </c>
      <c r="D27" s="18">
        <v>192.44</v>
      </c>
      <c r="E27" s="10">
        <v>3231</v>
      </c>
      <c r="F27" s="9" t="s">
        <v>34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192.44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37</v>
      </c>
      <c r="D29" s="18">
        <v>2220.0520000000001</v>
      </c>
      <c r="E29" s="10">
        <v>3222</v>
      </c>
      <c r="F29" s="9" t="s">
        <v>23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2220.0520000000001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18</v>
      </c>
      <c r="D31" s="18">
        <v>677.74</v>
      </c>
      <c r="E31" s="10">
        <v>4242</v>
      </c>
      <c r="F31" s="9" t="s">
        <v>136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677.74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22</v>
      </c>
      <c r="D33" s="18">
        <v>282</v>
      </c>
      <c r="E33" s="10">
        <v>3299</v>
      </c>
      <c r="F33" s="9" t="s">
        <v>52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282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18</v>
      </c>
      <c r="D35" s="18">
        <v>1377.32</v>
      </c>
      <c r="E35" s="10">
        <v>3222</v>
      </c>
      <c r="F35" s="9" t="s">
        <v>23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1377.32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37</v>
      </c>
      <c r="D37" s="18">
        <v>32.94</v>
      </c>
      <c r="E37" s="10">
        <v>3221</v>
      </c>
      <c r="F37" s="9" t="s">
        <v>30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32.94</v>
      </c>
      <c r="E38" s="23"/>
      <c r="F38" s="25"/>
      <c r="G38" s="26"/>
    </row>
    <row r="39" spans="1:7" x14ac:dyDescent="0.3">
      <c r="A39" s="9" t="s">
        <v>57</v>
      </c>
      <c r="B39" s="14" t="s">
        <v>58</v>
      </c>
      <c r="C39" s="10" t="s">
        <v>18</v>
      </c>
      <c r="D39" s="18">
        <v>289.27999999999997</v>
      </c>
      <c r="E39" s="10">
        <v>3222</v>
      </c>
      <c r="F39" s="9" t="s">
        <v>23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289.27999999999997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61</v>
      </c>
      <c r="D41" s="18">
        <v>170</v>
      </c>
      <c r="E41" s="10">
        <v>3238</v>
      </c>
      <c r="F41" s="9" t="s">
        <v>62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170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37</v>
      </c>
      <c r="D43" s="18">
        <v>83.23</v>
      </c>
      <c r="E43" s="10">
        <v>3231</v>
      </c>
      <c r="F43" s="9" t="s">
        <v>34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83.23</v>
      </c>
      <c r="E44" s="23"/>
      <c r="F44" s="25"/>
      <c r="G44" s="26"/>
    </row>
    <row r="45" spans="1:7" x14ac:dyDescent="0.3">
      <c r="A45" s="9" t="s">
        <v>65</v>
      </c>
      <c r="B45" s="14" t="s">
        <v>66</v>
      </c>
      <c r="C45" s="10" t="s">
        <v>67</v>
      </c>
      <c r="D45" s="18">
        <v>425</v>
      </c>
      <c r="E45" s="10">
        <v>3232</v>
      </c>
      <c r="F45" s="9" t="s">
        <v>68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425</v>
      </c>
      <c r="E46" s="23"/>
      <c r="F46" s="25"/>
      <c r="G46" s="26"/>
    </row>
    <row r="47" spans="1:7" x14ac:dyDescent="0.3">
      <c r="A47" s="9" t="s">
        <v>69</v>
      </c>
      <c r="B47" s="14" t="s">
        <v>70</v>
      </c>
      <c r="C47" s="10" t="s">
        <v>18</v>
      </c>
      <c r="D47" s="18">
        <v>77.5</v>
      </c>
      <c r="E47" s="10">
        <v>3232</v>
      </c>
      <c r="F47" s="9" t="s">
        <v>68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77.5</v>
      </c>
      <c r="E48" s="23"/>
      <c r="F48" s="25"/>
      <c r="G48" s="26"/>
    </row>
    <row r="49" spans="1:7" x14ac:dyDescent="0.3">
      <c r="A49" s="9" t="s">
        <v>71</v>
      </c>
      <c r="B49" s="14" t="s">
        <v>72</v>
      </c>
      <c r="C49" s="10" t="s">
        <v>33</v>
      </c>
      <c r="D49" s="18">
        <v>494.71</v>
      </c>
      <c r="E49" s="10">
        <v>3222</v>
      </c>
      <c r="F49" s="9" t="s">
        <v>23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494.71</v>
      </c>
      <c r="E50" s="23"/>
      <c r="F50" s="25"/>
      <c r="G50" s="26"/>
    </row>
    <row r="51" spans="1:7" x14ac:dyDescent="0.3">
      <c r="A51" s="9" t="s">
        <v>73</v>
      </c>
      <c r="B51" s="14" t="s">
        <v>74</v>
      </c>
      <c r="C51" s="10" t="s">
        <v>33</v>
      </c>
      <c r="D51" s="18">
        <v>450</v>
      </c>
      <c r="E51" s="10">
        <v>3299</v>
      </c>
      <c r="F51" s="9" t="s">
        <v>52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450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18</v>
      </c>
      <c r="D53" s="18">
        <v>530.32000000000005</v>
      </c>
      <c r="E53" s="10">
        <v>4242</v>
      </c>
      <c r="F53" s="9" t="s">
        <v>136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530.32000000000005</v>
      </c>
      <c r="E54" s="23"/>
      <c r="F54" s="25"/>
      <c r="G54" s="26"/>
    </row>
    <row r="55" spans="1:7" x14ac:dyDescent="0.3">
      <c r="A55" s="9" t="s">
        <v>77</v>
      </c>
      <c r="B55" s="14" t="s">
        <v>78</v>
      </c>
      <c r="C55" s="10" t="s">
        <v>33</v>
      </c>
      <c r="D55" s="18">
        <v>796.22</v>
      </c>
      <c r="E55" s="10">
        <v>3223</v>
      </c>
      <c r="F55" s="9" t="s">
        <v>79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796.22</v>
      </c>
      <c r="E56" s="23"/>
      <c r="F56" s="25"/>
      <c r="G56" s="26"/>
    </row>
    <row r="57" spans="1:7" x14ac:dyDescent="0.3">
      <c r="A57" s="9" t="s">
        <v>80</v>
      </c>
      <c r="B57" s="14" t="s">
        <v>81</v>
      </c>
      <c r="C57" s="10" t="s">
        <v>18</v>
      </c>
      <c r="D57" s="18">
        <v>107.1</v>
      </c>
      <c r="E57" s="10">
        <v>3222</v>
      </c>
      <c r="F57" s="9" t="s">
        <v>23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107.1</v>
      </c>
      <c r="E58" s="23"/>
      <c r="F58" s="25"/>
      <c r="G58" s="26"/>
    </row>
    <row r="59" spans="1:7" x14ac:dyDescent="0.3">
      <c r="A59" s="9" t="s">
        <v>82</v>
      </c>
      <c r="B59" s="14" t="s">
        <v>83</v>
      </c>
      <c r="C59" s="10" t="s">
        <v>18</v>
      </c>
      <c r="D59" s="18">
        <v>85.29</v>
      </c>
      <c r="E59" s="10">
        <v>3234</v>
      </c>
      <c r="F59" s="9" t="s">
        <v>40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85.29</v>
      </c>
      <c r="E60" s="23"/>
      <c r="F60" s="25"/>
      <c r="G60" s="26"/>
    </row>
    <row r="61" spans="1:7" x14ac:dyDescent="0.3">
      <c r="A61" s="9" t="s">
        <v>84</v>
      </c>
      <c r="B61" s="14" t="s">
        <v>85</v>
      </c>
      <c r="C61" s="10" t="s">
        <v>33</v>
      </c>
      <c r="D61" s="18">
        <v>971.53</v>
      </c>
      <c r="E61" s="10">
        <v>3222</v>
      </c>
      <c r="F61" s="9" t="s">
        <v>23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971.53</v>
      </c>
      <c r="E62" s="23"/>
      <c r="F62" s="25"/>
      <c r="G62" s="26"/>
    </row>
    <row r="63" spans="1:7" x14ac:dyDescent="0.3">
      <c r="A63" s="9" t="s">
        <v>86</v>
      </c>
      <c r="B63" s="14" t="s">
        <v>87</v>
      </c>
      <c r="C63" s="10" t="s">
        <v>88</v>
      </c>
      <c r="D63" s="18">
        <v>513.38</v>
      </c>
      <c r="E63" s="10">
        <v>3222</v>
      </c>
      <c r="F63" s="9" t="s">
        <v>23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513.38</v>
      </c>
      <c r="E64" s="23"/>
      <c r="F64" s="25"/>
      <c r="G64" s="26"/>
    </row>
    <row r="65" spans="1:7" x14ac:dyDescent="0.3">
      <c r="A65" s="9" t="s">
        <v>89</v>
      </c>
      <c r="B65" s="14" t="s">
        <v>90</v>
      </c>
      <c r="C65" s="10" t="s">
        <v>91</v>
      </c>
      <c r="D65" s="18">
        <v>1740.19</v>
      </c>
      <c r="E65" s="10">
        <v>3222</v>
      </c>
      <c r="F65" s="9" t="s">
        <v>23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1740.19</v>
      </c>
      <c r="E66" s="23"/>
      <c r="F66" s="25"/>
      <c r="G66" s="26"/>
    </row>
    <row r="67" spans="1:7" x14ac:dyDescent="0.3">
      <c r="A67" s="9" t="s">
        <v>92</v>
      </c>
      <c r="B67" s="14" t="s">
        <v>93</v>
      </c>
      <c r="C67" s="10" t="s">
        <v>22</v>
      </c>
      <c r="D67" s="18">
        <v>115.99</v>
      </c>
      <c r="E67" s="10">
        <v>4226</v>
      </c>
      <c r="F67" s="9" t="s">
        <v>13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115.99</v>
      </c>
      <c r="E68" s="23"/>
      <c r="F68" s="25"/>
      <c r="G68" s="26"/>
    </row>
    <row r="69" spans="1:7" x14ac:dyDescent="0.3">
      <c r="A69" s="9" t="s">
        <v>94</v>
      </c>
      <c r="B69" s="14" t="s">
        <v>95</v>
      </c>
      <c r="C69" s="10" t="s">
        <v>18</v>
      </c>
      <c r="D69" s="18">
        <v>17.73</v>
      </c>
      <c r="E69" s="10">
        <v>3221</v>
      </c>
      <c r="F69" s="9" t="s">
        <v>30</v>
      </c>
      <c r="G69" s="27" t="s">
        <v>14</v>
      </c>
    </row>
    <row r="70" spans="1:7" x14ac:dyDescent="0.3">
      <c r="A70" s="9"/>
      <c r="B70" s="14"/>
      <c r="C70" s="10"/>
      <c r="D70" s="18">
        <v>370.16</v>
      </c>
      <c r="E70" s="10">
        <v>3222</v>
      </c>
      <c r="F70" s="9" t="s">
        <v>23</v>
      </c>
      <c r="G70" s="28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SUM(D69:D70)</f>
        <v>387.89000000000004</v>
      </c>
      <c r="E71" s="23"/>
      <c r="F71" s="25"/>
      <c r="G71" s="26"/>
    </row>
    <row r="72" spans="1:7" x14ac:dyDescent="0.3">
      <c r="A72" s="9" t="s">
        <v>96</v>
      </c>
      <c r="B72" s="14" t="s">
        <v>97</v>
      </c>
      <c r="C72" s="10" t="s">
        <v>98</v>
      </c>
      <c r="D72" s="18">
        <v>2594.65</v>
      </c>
      <c r="E72" s="10">
        <v>3222</v>
      </c>
      <c r="F72" s="9" t="s">
        <v>23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2594.65</v>
      </c>
      <c r="E73" s="23"/>
      <c r="F73" s="25"/>
      <c r="G73" s="26"/>
    </row>
    <row r="74" spans="1:7" x14ac:dyDescent="0.3">
      <c r="A74" s="9" t="s">
        <v>99</v>
      </c>
      <c r="B74" s="14" t="s">
        <v>100</v>
      </c>
      <c r="C74" s="10" t="s">
        <v>18</v>
      </c>
      <c r="D74" s="18">
        <v>16</v>
      </c>
      <c r="E74" s="10">
        <v>3722</v>
      </c>
      <c r="F74" s="9" t="s">
        <v>101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16</v>
      </c>
      <c r="E75" s="23"/>
      <c r="F75" s="25"/>
      <c r="G75" s="26"/>
    </row>
    <row r="76" spans="1:7" x14ac:dyDescent="0.3">
      <c r="A76" s="9" t="s">
        <v>102</v>
      </c>
      <c r="B76" s="14" t="s">
        <v>103</v>
      </c>
      <c r="C76" s="10" t="s">
        <v>18</v>
      </c>
      <c r="D76" s="18">
        <v>147</v>
      </c>
      <c r="E76" s="10">
        <v>3221</v>
      </c>
      <c r="F76" s="9" t="s">
        <v>30</v>
      </c>
      <c r="G76" s="27" t="s">
        <v>14</v>
      </c>
    </row>
    <row r="77" spans="1:7" x14ac:dyDescent="0.3">
      <c r="A77" s="9"/>
      <c r="B77" s="14"/>
      <c r="C77" s="10"/>
      <c r="D77" s="18">
        <v>175.17</v>
      </c>
      <c r="E77" s="10">
        <v>3222</v>
      </c>
      <c r="F77" s="9" t="s">
        <v>23</v>
      </c>
      <c r="G77" s="28" t="s">
        <v>14</v>
      </c>
    </row>
    <row r="78" spans="1:7" x14ac:dyDescent="0.3">
      <c r="A78" s="9"/>
      <c r="B78" s="14"/>
      <c r="C78" s="10"/>
      <c r="D78" s="18">
        <v>2210.4499999999998</v>
      </c>
      <c r="E78" s="10">
        <v>3222</v>
      </c>
      <c r="F78" s="9" t="s">
        <v>23</v>
      </c>
      <c r="G78" s="28" t="s">
        <v>14</v>
      </c>
    </row>
    <row r="79" spans="1:7" x14ac:dyDescent="0.3">
      <c r="A79" s="9"/>
      <c r="B79" s="14"/>
      <c r="C79" s="10"/>
      <c r="D79" s="18">
        <v>266.66000000000003</v>
      </c>
      <c r="E79" s="10">
        <v>3225</v>
      </c>
      <c r="F79" s="9" t="s">
        <v>104</v>
      </c>
      <c r="G79" s="28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SUM(D76:D79)</f>
        <v>2799.2799999999997</v>
      </c>
      <c r="E80" s="23"/>
      <c r="F80" s="25"/>
      <c r="G80" s="26"/>
    </row>
    <row r="81" spans="1:7" x14ac:dyDescent="0.3">
      <c r="A81" s="9" t="s">
        <v>105</v>
      </c>
      <c r="B81" s="14" t="s">
        <v>106</v>
      </c>
      <c r="C81" s="10" t="s">
        <v>107</v>
      </c>
      <c r="D81" s="18">
        <v>265.5</v>
      </c>
      <c r="E81" s="10">
        <v>3236</v>
      </c>
      <c r="F81" s="9" t="s">
        <v>108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265.5</v>
      </c>
      <c r="E82" s="23"/>
      <c r="F82" s="25"/>
      <c r="G82" s="26"/>
    </row>
    <row r="83" spans="1:7" x14ac:dyDescent="0.3">
      <c r="A83" s="9" t="s">
        <v>109</v>
      </c>
      <c r="B83" s="14" t="s">
        <v>110</v>
      </c>
      <c r="C83" s="10" t="s">
        <v>18</v>
      </c>
      <c r="D83" s="18">
        <v>270.51</v>
      </c>
      <c r="E83" s="10">
        <v>3222</v>
      </c>
      <c r="F83" s="9" t="s">
        <v>23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270.51</v>
      </c>
      <c r="E84" s="23"/>
      <c r="F84" s="25"/>
      <c r="G84" s="26"/>
    </row>
    <row r="85" spans="1:7" x14ac:dyDescent="0.3">
      <c r="A85" s="9" t="s">
        <v>111</v>
      </c>
      <c r="B85" s="14" t="s">
        <v>112</v>
      </c>
      <c r="C85" s="10" t="s">
        <v>37</v>
      </c>
      <c r="D85" s="18">
        <v>30.41</v>
      </c>
      <c r="E85" s="10">
        <v>3231</v>
      </c>
      <c r="F85" s="9" t="s">
        <v>34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30.41</v>
      </c>
      <c r="E86" s="23"/>
      <c r="F86" s="25"/>
      <c r="G86" s="26"/>
    </row>
    <row r="87" spans="1:7" x14ac:dyDescent="0.3">
      <c r="A87" s="9" t="s">
        <v>113</v>
      </c>
      <c r="B87" s="14" t="s">
        <v>114</v>
      </c>
      <c r="C87" s="10" t="s">
        <v>37</v>
      </c>
      <c r="D87" s="18">
        <v>1644</v>
      </c>
      <c r="E87" s="10">
        <v>3292</v>
      </c>
      <c r="F87" s="9" t="s">
        <v>115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1644</v>
      </c>
      <c r="E88" s="23"/>
      <c r="F88" s="25"/>
      <c r="G88" s="26"/>
    </row>
    <row r="89" spans="1:7" x14ac:dyDescent="0.3">
      <c r="A89" s="9" t="s">
        <v>116</v>
      </c>
      <c r="B89" s="14" t="s">
        <v>117</v>
      </c>
      <c r="C89" s="10" t="s">
        <v>118</v>
      </c>
      <c r="D89" s="18">
        <v>107.13</v>
      </c>
      <c r="E89" s="10">
        <v>3222</v>
      </c>
      <c r="F89" s="9" t="s">
        <v>23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107.13</v>
      </c>
      <c r="E90" s="23"/>
      <c r="F90" s="25"/>
      <c r="G90" s="26"/>
    </row>
    <row r="91" spans="1:7" x14ac:dyDescent="0.3">
      <c r="A91" s="9" t="s">
        <v>119</v>
      </c>
      <c r="B91" s="14" t="s">
        <v>120</v>
      </c>
      <c r="C91" s="10" t="s">
        <v>33</v>
      </c>
      <c r="D91" s="18">
        <v>55</v>
      </c>
      <c r="E91" s="10">
        <v>3234</v>
      </c>
      <c r="F91" s="9" t="s">
        <v>40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55</v>
      </c>
      <c r="E92" s="23"/>
      <c r="F92" s="25"/>
      <c r="G92" s="26"/>
    </row>
    <row r="93" spans="1:7" x14ac:dyDescent="0.3">
      <c r="A93" s="9" t="s">
        <v>121</v>
      </c>
      <c r="B93" s="14" t="s">
        <v>122</v>
      </c>
      <c r="C93" s="10" t="s">
        <v>33</v>
      </c>
      <c r="D93" s="18">
        <v>6057.38</v>
      </c>
      <c r="E93" s="10">
        <v>4242</v>
      </c>
      <c r="F93" s="9" t="s">
        <v>136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6057.38</v>
      </c>
      <c r="E94" s="23"/>
      <c r="F94" s="25"/>
      <c r="G94" s="26"/>
    </row>
    <row r="95" spans="1:7" x14ac:dyDescent="0.3">
      <c r="A95" s="9" t="s">
        <v>131</v>
      </c>
      <c r="B95" s="14" t="s">
        <v>145</v>
      </c>
      <c r="C95" s="10" t="s">
        <v>33</v>
      </c>
      <c r="D95" s="18">
        <v>1777.2</v>
      </c>
      <c r="E95" s="10">
        <v>4221</v>
      </c>
      <c r="F95" s="9" t="s">
        <v>138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1777.2</v>
      </c>
      <c r="E96" s="23"/>
      <c r="F96" s="25"/>
      <c r="G96" s="26"/>
    </row>
    <row r="97" spans="1:7" x14ac:dyDescent="0.3">
      <c r="A97" s="9" t="s">
        <v>132</v>
      </c>
      <c r="B97" s="14"/>
      <c r="C97" s="10"/>
      <c r="D97" s="18">
        <v>285</v>
      </c>
      <c r="E97" s="10">
        <v>3231</v>
      </c>
      <c r="F97" s="9" t="s">
        <v>141</v>
      </c>
      <c r="G97" s="27" t="s">
        <v>14</v>
      </c>
    </row>
    <row r="98" spans="1:7" ht="27.75" customHeight="1" thickBot="1" x14ac:dyDescent="0.35">
      <c r="A98" s="21"/>
      <c r="B98" s="22"/>
      <c r="C98" s="23"/>
      <c r="D98" s="24">
        <f>SUM(D97:D97)</f>
        <v>285</v>
      </c>
      <c r="E98" s="23"/>
      <c r="F98" s="25"/>
      <c r="G98" s="26"/>
    </row>
    <row r="99" spans="1:7" x14ac:dyDescent="0.3">
      <c r="A99" s="9" t="s">
        <v>133</v>
      </c>
      <c r="B99" s="14" t="s">
        <v>146</v>
      </c>
      <c r="C99" s="10" t="s">
        <v>147</v>
      </c>
      <c r="D99" s="18">
        <v>90</v>
      </c>
      <c r="E99" s="10">
        <v>3213</v>
      </c>
      <c r="F99" s="9" t="s">
        <v>140</v>
      </c>
      <c r="G99" s="27" t="s">
        <v>14</v>
      </c>
    </row>
    <row r="100" spans="1:7" ht="27" customHeight="1" thickBot="1" x14ac:dyDescent="0.35">
      <c r="A100" s="21"/>
      <c r="B100" s="22"/>
      <c r="C100" s="23"/>
      <c r="D100" s="24">
        <v>90</v>
      </c>
      <c r="E100" s="23"/>
      <c r="F100" s="25"/>
      <c r="G100" s="26"/>
    </row>
    <row r="101" spans="1:7" x14ac:dyDescent="0.3">
      <c r="A101" s="9" t="s">
        <v>134</v>
      </c>
      <c r="B101" s="14" t="s">
        <v>148</v>
      </c>
      <c r="C101" s="10" t="s">
        <v>18</v>
      </c>
      <c r="D101" s="18">
        <v>62.5</v>
      </c>
      <c r="E101" s="10">
        <v>3237</v>
      </c>
      <c r="F101" s="9" t="s">
        <v>139</v>
      </c>
      <c r="G101" s="27" t="s">
        <v>14</v>
      </c>
    </row>
    <row r="102" spans="1:7" ht="27" customHeight="1" thickBot="1" x14ac:dyDescent="0.35">
      <c r="A102" s="21"/>
      <c r="B102" s="22"/>
      <c r="C102" s="23"/>
      <c r="D102" s="24">
        <v>62.5</v>
      </c>
      <c r="E102" s="23"/>
      <c r="F102" s="25"/>
      <c r="G102" s="26"/>
    </row>
    <row r="103" spans="1:7" x14ac:dyDescent="0.3">
      <c r="A103" s="9" t="s">
        <v>135</v>
      </c>
      <c r="B103" s="14" t="s">
        <v>149</v>
      </c>
      <c r="C103" s="10" t="s">
        <v>18</v>
      </c>
      <c r="D103" s="18">
        <v>135.9</v>
      </c>
      <c r="E103" s="10">
        <v>4242</v>
      </c>
      <c r="F103" s="9" t="s">
        <v>136</v>
      </c>
      <c r="G103" s="27" t="s">
        <v>14</v>
      </c>
    </row>
    <row r="104" spans="1:7" ht="27" customHeight="1" thickBot="1" x14ac:dyDescent="0.35">
      <c r="A104" s="21"/>
      <c r="B104" s="22"/>
      <c r="C104" s="23"/>
      <c r="D104" s="24">
        <v>135.9</v>
      </c>
      <c r="E104" s="23"/>
      <c r="F104" s="25"/>
      <c r="G104" s="26"/>
    </row>
    <row r="105" spans="1:7" x14ac:dyDescent="0.3">
      <c r="A105" s="9" t="s">
        <v>123</v>
      </c>
      <c r="B105" s="14" t="s">
        <v>124</v>
      </c>
      <c r="C105" s="10" t="s">
        <v>33</v>
      </c>
      <c r="D105" s="18">
        <v>573.80999999999995</v>
      </c>
      <c r="E105" s="10">
        <v>3222</v>
      </c>
      <c r="F105" s="9" t="s">
        <v>23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573.80999999999995</v>
      </c>
      <c r="E106" s="23"/>
      <c r="F106" s="25"/>
      <c r="G106" s="26"/>
    </row>
    <row r="107" spans="1:7" x14ac:dyDescent="0.3">
      <c r="A107" s="9" t="s">
        <v>125</v>
      </c>
      <c r="B107" s="14" t="s">
        <v>126</v>
      </c>
      <c r="C107" s="10" t="s">
        <v>18</v>
      </c>
      <c r="D107" s="18">
        <v>60</v>
      </c>
      <c r="E107" s="10">
        <v>3236</v>
      </c>
      <c r="F107" s="9" t="s">
        <v>108</v>
      </c>
      <c r="G107" s="27" t="s">
        <v>14</v>
      </c>
    </row>
    <row r="108" spans="1:7" ht="27" customHeight="1" thickBot="1" x14ac:dyDescent="0.35">
      <c r="A108" s="21" t="s">
        <v>15</v>
      </c>
      <c r="B108" s="22"/>
      <c r="C108" s="23"/>
      <c r="D108" s="24">
        <f>SUM(D107:D107)</f>
        <v>60</v>
      </c>
      <c r="E108" s="23"/>
      <c r="F108" s="25"/>
      <c r="G108" s="26"/>
    </row>
    <row r="109" spans="1:7" x14ac:dyDescent="0.3">
      <c r="A109" s="9"/>
      <c r="B109" s="14"/>
      <c r="C109" s="10"/>
      <c r="D109" s="18">
        <f>140.07+8369.28+5834.44+243.5-328.94</f>
        <v>14258.35</v>
      </c>
      <c r="E109" s="10">
        <v>3111</v>
      </c>
      <c r="F109" s="9" t="s">
        <v>127</v>
      </c>
      <c r="G109" s="28" t="s">
        <v>14</v>
      </c>
    </row>
    <row r="110" spans="1:7" x14ac:dyDescent="0.3">
      <c r="A110" s="9"/>
      <c r="B110" s="14"/>
      <c r="C110" s="10"/>
      <c r="D110" s="18">
        <f>23.11+1394.7+962.68+40.18</f>
        <v>2420.6699999999996</v>
      </c>
      <c r="E110" s="10">
        <v>3132</v>
      </c>
      <c r="F110" s="9" t="s">
        <v>142</v>
      </c>
      <c r="G110" s="28" t="s">
        <v>14</v>
      </c>
    </row>
    <row r="111" spans="1:7" x14ac:dyDescent="0.3">
      <c r="A111" s="9"/>
      <c r="B111" s="14"/>
      <c r="C111" s="10"/>
      <c r="D111" s="18">
        <f>153.96+305.79</f>
        <v>459.75</v>
      </c>
      <c r="E111" s="10">
        <v>3212</v>
      </c>
      <c r="F111" s="9" t="s">
        <v>129</v>
      </c>
      <c r="G111" s="28" t="s">
        <v>14</v>
      </c>
    </row>
    <row r="112" spans="1:7" x14ac:dyDescent="0.3">
      <c r="A112" s="9"/>
      <c r="B112" s="14"/>
      <c r="C112" s="10"/>
      <c r="D112" s="18">
        <f>957.44+115151+995.45+950.21</f>
        <v>118054.1</v>
      </c>
      <c r="E112" s="10">
        <v>3111</v>
      </c>
      <c r="F112" s="9" t="s">
        <v>127</v>
      </c>
      <c r="G112" s="28" t="s">
        <v>143</v>
      </c>
    </row>
    <row r="113" spans="1:7" x14ac:dyDescent="0.3">
      <c r="A113" s="9"/>
      <c r="B113" s="14"/>
      <c r="C113" s="10"/>
      <c r="D113" s="18">
        <f>1574.99+1899.93</f>
        <v>3474.92</v>
      </c>
      <c r="E113" s="10">
        <v>3132</v>
      </c>
      <c r="F113" s="9" t="s">
        <v>142</v>
      </c>
      <c r="G113" s="28" t="s">
        <v>143</v>
      </c>
    </row>
    <row r="114" spans="1:7" x14ac:dyDescent="0.3">
      <c r="A114" s="9"/>
      <c r="B114" s="14"/>
      <c r="C114" s="10"/>
      <c r="D114" s="18">
        <f>153.96+1654.06+280.02</f>
        <v>2088.04</v>
      </c>
      <c r="E114" s="10">
        <v>3212</v>
      </c>
      <c r="F114" s="9" t="s">
        <v>129</v>
      </c>
      <c r="G114" s="28" t="s">
        <v>143</v>
      </c>
    </row>
    <row r="115" spans="1:7" x14ac:dyDescent="0.3">
      <c r="A115" s="9"/>
      <c r="B115" s="14"/>
      <c r="C115" s="10"/>
      <c r="D115" s="18">
        <v>441.44</v>
      </c>
      <c r="E115" s="10">
        <v>3121</v>
      </c>
      <c r="F115" s="9" t="s">
        <v>144</v>
      </c>
      <c r="G115" s="28" t="s">
        <v>143</v>
      </c>
    </row>
    <row r="116" spans="1:7" x14ac:dyDescent="0.3">
      <c r="A116" s="9"/>
      <c r="B116" s="14"/>
      <c r="C116" s="10"/>
      <c r="D116" s="18">
        <v>1000</v>
      </c>
      <c r="E116" s="10">
        <v>3211</v>
      </c>
      <c r="F116" s="9" t="s">
        <v>128</v>
      </c>
      <c r="G116" s="28" t="s">
        <v>14</v>
      </c>
    </row>
    <row r="117" spans="1:7" x14ac:dyDescent="0.3">
      <c r="A117" s="9"/>
      <c r="B117" s="14"/>
      <c r="C117" s="10"/>
      <c r="D117" s="18">
        <v>1.51</v>
      </c>
      <c r="E117" s="10">
        <v>3431</v>
      </c>
      <c r="F117" s="9" t="s">
        <v>26</v>
      </c>
      <c r="G117" s="28" t="s">
        <v>14</v>
      </c>
    </row>
    <row r="118" spans="1:7" ht="21" customHeight="1" thickBot="1" x14ac:dyDescent="0.35">
      <c r="A118" s="21" t="s">
        <v>15</v>
      </c>
      <c r="B118" s="22"/>
      <c r="C118" s="23"/>
      <c r="D118" s="24">
        <f>SUM(D109:D117)</f>
        <v>142198.78000000003</v>
      </c>
      <c r="E118" s="23"/>
      <c r="F118" s="25"/>
      <c r="G118" s="26"/>
    </row>
    <row r="119" spans="1:7" ht="15" thickBot="1" x14ac:dyDescent="0.35">
      <c r="A119" s="29" t="s">
        <v>130</v>
      </c>
      <c r="B119" s="30"/>
      <c r="C119" s="31"/>
      <c r="D119" s="32">
        <f>SUM(D8,D10,D12,D14,D16,D18,D20,D23,D26,D28,D30,D32,D34,D36,D38,D40,D42,D44,D46,D48,D50,D52,D54,D56,D58,D60,D62,D64,D66,D68,D71,D73,D75,D80,D82,D84,D86,D88,D90,D92,D94,D106,D108,D118,D96,D10,D102,D100,D98,D104)</f>
        <v>173034.04200000004</v>
      </c>
      <c r="E119" s="31"/>
      <c r="F119" s="33"/>
      <c r="G119" s="34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2025-11-21T07:24:42Z</dcterms:modified>
</cp:coreProperties>
</file>