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F8212F5B-5A0D-4954-BFA0-602EBC4DC99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JavnaObjava!$B$6:$G$115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102" i="1" l="1"/>
  <c r="D114" i="1" s="1"/>
  <c r="D108" i="1"/>
  <c r="D107" i="1"/>
  <c r="D105" i="1"/>
  <c r="D103" i="1"/>
  <c r="D86" i="1"/>
  <c r="D101" i="1" l="1"/>
  <c r="D98" i="1"/>
  <c r="D94" i="1"/>
  <c r="D92" i="1"/>
  <c r="D88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5" i="1" s="1"/>
</calcChain>
</file>

<file path=xl/sharedStrings.xml><?xml version="1.0" encoding="utf-8"?>
<sst xmlns="http://schemas.openxmlformats.org/spreadsheetml/2006/main" count="315" uniqueCount="145">
  <si>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</si>
  <si>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</si>
  <si>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</si>
  <si>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</si>
  <si>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</si>
  <si>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</si>
  <si>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</si>
  <si>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</si>
  <si>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</si>
  <si>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01.06.2025 Do 30.06.2025</t>
  </si>
  <si>
    <t>ZAGREBAČKA BANKA</t>
  </si>
  <si>
    <t>92963223473</t>
  </si>
  <si>
    <t>ZAGREB</t>
  </si>
  <si>
    <t>BANKARSKE USLUGE I USLUGE PLATNOG PROMETA</t>
  </si>
  <si>
    <t>OSNOVNA ŠKOLA BRAĆE RADIĆ</t>
  </si>
  <si>
    <t>Ukupno:</t>
  </si>
  <si>
    <t>INVENTIVNA RJEŠENJA društvo s ograničenom odgovornošću za trgovinu i usluge</t>
  </si>
  <si>
    <t>90708101924</t>
  </si>
  <si>
    <t>10410 Velika Gorica</t>
  </si>
  <si>
    <t>MATERIJAL I SIROVINE</t>
  </si>
  <si>
    <t>Tehnoinvest Zagreb d.o.o.</t>
  </si>
  <si>
    <t>90487555284</t>
  </si>
  <si>
    <t>10250 Lučko</t>
  </si>
  <si>
    <t>UREDSKI MATERIJAL I OSTALI MATERIJALNI RASHODI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</si>
  <si>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</si>
  <si>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</si>
  <si>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</si>
  <si>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</si>
  <si>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</si>
  <si>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</si>
  <si>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</si>
  <si>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Nema Konta Na Odabranoj Razini</t>
  </si>
  <si>
    <t>ZAGREBAČKI HOLDING, pod.Čistoća</t>
  </si>
  <si>
    <t>85584865987</t>
  </si>
  <si>
    <t>KOMUNALNE USLUGE</t>
  </si>
  <si>
    <t>VODOOPSKRBA I ODVODNJA D.O.O.</t>
  </si>
  <si>
    <t>83416546499</t>
  </si>
  <si>
    <t>Bačelić d.o.o.</t>
  </si>
  <si>
    <t>82969535840</t>
  </si>
  <si>
    <t>Zagreb</t>
  </si>
  <si>
    <t>MATERIJAL I DIJELOVI ZA TEKUĆE I INVESTICIJSKO ODRŽAVANJE</t>
  </si>
  <si>
    <t>ZAGREBAČKI ELEKTRIČNI TRAMVAJ</t>
  </si>
  <si>
    <t>82031999604</t>
  </si>
  <si>
    <t>ZAGREBAČKE PEKARNE "KLARA</t>
  </si>
  <si>
    <t>76842508189</t>
  </si>
  <si>
    <t>STANEK d.o.o.</t>
  </si>
  <si>
    <t>76706875460</t>
  </si>
  <si>
    <t>VARAŽDIN</t>
  </si>
  <si>
    <t>OSTALI NESPOMENUTI RASHODI POSLOVANJA</t>
  </si>
  <si>
    <t>OTIS DIZALA, d.o.o.</t>
  </si>
  <si>
    <t>76080865307</t>
  </si>
  <si>
    <t>STAKLARSKI OBRT</t>
  </si>
  <si>
    <t>75998613534</t>
  </si>
  <si>
    <t>SREĆKO TOURS d.o.o.</t>
  </si>
  <si>
    <t>74454217661</t>
  </si>
  <si>
    <t>10340 Luka, Vrbovec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</si>
  <si>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</si>
  <si>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</si>
  <si>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</si>
  <si>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</si>
  <si>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</si>
  <si>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</si>
  <si>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</si>
  <si>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</si>
  <si>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PARLOV USLUGE D.O.O.</t>
  </si>
  <si>
    <t>67278213836</t>
  </si>
  <si>
    <t>LIDL HRVATSKA D.O.O.</t>
  </si>
  <si>
    <t>66089976432</t>
  </si>
  <si>
    <t>OPSTANAK D.O.O. ZA PROIZVODNJU, TRGOVINU I USLUGE</t>
  </si>
  <si>
    <t>65655698625</t>
  </si>
  <si>
    <t>21000 SPLIT</t>
  </si>
  <si>
    <t>USLUGE TEKUĆEG I INVESTICIJSKOG ODRŽAVANJA</t>
  </si>
  <si>
    <t>NARODNE NOVINE d.d.</t>
  </si>
  <si>
    <t>64546066176</t>
  </si>
  <si>
    <t>10020 ZAGREB</t>
  </si>
  <si>
    <t>HEP-OPSKRBA D.O.O.</t>
  </si>
  <si>
    <t>63073332379</t>
  </si>
  <si>
    <t>ENERGIJA</t>
  </si>
  <si>
    <t>GRADSKI URED ZA PROST.UREĐENJE</t>
  </si>
  <si>
    <t>61817894937</t>
  </si>
  <si>
    <t>TEHNO-ZAGREB d.o.o.</t>
  </si>
  <si>
    <t>60557784734</t>
  </si>
  <si>
    <t>PAN-PEK d.o.o.</t>
  </si>
  <si>
    <t>58203211592</t>
  </si>
  <si>
    <t>MOZAIK KNJIGA d.o.o.</t>
  </si>
  <si>
    <t>57010186553</t>
  </si>
  <si>
    <t>IGO-MAT d.o.o.</t>
  </si>
  <si>
    <t>55662000497</t>
  </si>
  <si>
    <t>10432 Bregana</t>
  </si>
  <si>
    <t>DARvitalis d.o.o.</t>
  </si>
  <si>
    <t>55399234994</t>
  </si>
  <si>
    <t>KAUFLAND</t>
  </si>
  <si>
    <t>47432874968</t>
  </si>
  <si>
    <t>REPREZENTACIJA</t>
  </si>
  <si>
    <t>VINDIJA d.d.</t>
  </si>
  <si>
    <t>44138062462</t>
  </si>
  <si>
    <t>Školska knjiga d.d.</t>
  </si>
  <si>
    <t>38967655335</t>
  </si>
  <si>
    <t>METRO</t>
  </si>
  <si>
    <t>38016445738</t>
  </si>
  <si>
    <t>DUPIN d.o.o.</t>
  </si>
  <si>
    <t>31062429092</t>
  </si>
  <si>
    <t>FLIBA d.o.o.</t>
  </si>
  <si>
    <t>30777726033</t>
  </si>
  <si>
    <t>Donji Stupnik</t>
  </si>
  <si>
    <t>A1 Hrvatska d.o.o.</t>
  </si>
  <si>
    <t>29524210204</t>
  </si>
  <si>
    <t>IKEA HRVATSKA d.o.o.</t>
  </si>
  <si>
    <t>21523879111</t>
  </si>
  <si>
    <t>ZAGREB-SESVETSKI KRALJEVEC</t>
  </si>
  <si>
    <t>AKD-ZAŠTITA D.O.O.</t>
  </si>
  <si>
    <t>09253797076</t>
  </si>
  <si>
    <t>LEDO D.D. ZAGREB</t>
  </si>
  <si>
    <t>07179054100</t>
  </si>
  <si>
    <t>FRAG d.o.o.</t>
  </si>
  <si>
    <t>05794439091</t>
  </si>
  <si>
    <t>10090 ZAGREB</t>
  </si>
  <si>
    <t>Global distri d.o.o.</t>
  </si>
  <si>
    <t>05743327409</t>
  </si>
  <si>
    <t>Samobor</t>
  </si>
  <si>
    <t>DIMNJAČARSKA I OBRTNIČKA ZADRUGA</t>
  </si>
  <si>
    <t>01254445043</t>
  </si>
  <si>
    <t>TOMMY D.O.O.</t>
  </si>
  <si>
    <t>00278/260010</t>
  </si>
  <si>
    <t>SPLIT</t>
  </si>
  <si>
    <t>SLUŽBENA PUTOVANJA</t>
  </si>
  <si>
    <t>PLAĆE ZA REDOVAN RAD</t>
  </si>
  <si>
    <t>NAKNADE ZA PRIJEVOZ, ZA RAD NA TERENU I ODVOJENI ŽIVOT</t>
  </si>
  <si>
    <t>INTELEKTUALNE I OSOBNE USLUGE</t>
  </si>
  <si>
    <t>Sveukupno:</t>
  </si>
  <si>
    <t>HRVATSKO GEOGRAFSKO DRUŠTVO</t>
  </si>
  <si>
    <t>87683682331</t>
  </si>
  <si>
    <t>STRUČNO USAVRŠAVANJE ZAPOSLENIKA</t>
  </si>
  <si>
    <t>EURO ASAP PRIJEVOZ</t>
  </si>
  <si>
    <t>04920370489</t>
  </si>
  <si>
    <t>35409850545</t>
  </si>
  <si>
    <t>SANCTA DOMENIKA</t>
  </si>
  <si>
    <t>DOPRINOS ZA ZDRAVSTVENO OSIGURANJE</t>
  </si>
  <si>
    <t>REGRES</t>
  </si>
  <si>
    <t>MINISTARSTVO ZNANOSTI I OBRAZOVANJA</t>
  </si>
  <si>
    <t>OPREMA ZA GRIJANJE, VENTILACIJU I HLAĐENJE</t>
  </si>
  <si>
    <t>NAKNADE ZA RAD ČLANOVIMA PREDSTAVNIČKIH TIJELA</t>
  </si>
  <si>
    <t>RASHODI PROTOKOLA</t>
  </si>
  <si>
    <t> 24146311117</t>
  </si>
  <si>
    <t>BLITZ - CINESTAR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</si>
</sst>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6"/>
  <sheetViews>
    <sheetView tabSelected="1" topLeftCell="A66" zoomScale="94" zoomScaleNormal="94" workbookViewId="0">
      <selection activeCell="D106" sqref="D10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132.21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132.21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600.04999999999995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600.04999999999995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95.04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95.04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15.48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15.48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1.66</v>
      </c>
      <c r="E15" s="10">
        <v>3439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12</v>
      </c>
      <c r="D17" s="18">
        <v>337.33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337.33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12</v>
      </c>
      <c r="D19" s="18">
        <v>476.54</v>
      </c>
      <c r="E19" s="10">
        <v>3234</v>
      </c>
      <c r="F19" s="9" t="s">
        <v>34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476.54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39</v>
      </c>
      <c r="D21" s="18">
        <v>532.71</v>
      </c>
      <c r="E21" s="10">
        <v>3224</v>
      </c>
      <c r="F21" s="9" t="s">
        <v>40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532.71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12</v>
      </c>
      <c r="D23" s="18">
        <v>38.479999999999997</v>
      </c>
      <c r="E23" s="10">
        <v>3231</v>
      </c>
      <c r="F23" s="9" t="s">
        <v>27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38.479999999999997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12</v>
      </c>
      <c r="D25" s="18">
        <v>1666.36</v>
      </c>
      <c r="E25" s="10">
        <v>3222</v>
      </c>
      <c r="F25" s="9" t="s">
        <v>19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1666.36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267.89999999999998</v>
      </c>
      <c r="E27" s="10">
        <v>3299</v>
      </c>
      <c r="F27" s="9" t="s">
        <v>48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267.89999999999998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30</v>
      </c>
      <c r="D29" s="18">
        <v>65.88</v>
      </c>
      <c r="E29" s="10">
        <v>3221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65.88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12</v>
      </c>
      <c r="D31" s="18">
        <v>261.25</v>
      </c>
      <c r="E31" s="10">
        <v>3224</v>
      </c>
      <c r="F31" s="9" t="s">
        <v>40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261.25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55</v>
      </c>
      <c r="D33" s="18">
        <v>3200</v>
      </c>
      <c r="E33" s="10">
        <v>3299</v>
      </c>
      <c r="F33" s="9" t="s">
        <v>48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3200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12</v>
      </c>
      <c r="D35" s="18">
        <v>1761.7</v>
      </c>
      <c r="E35" s="10">
        <v>3222</v>
      </c>
      <c r="F35" s="9" t="s">
        <v>19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1761.7</v>
      </c>
      <c r="E36" s="23"/>
      <c r="F36" s="25"/>
      <c r="G36" s="26"/>
    </row>
    <row r="37" spans="1:7" x14ac:dyDescent="0.3">
      <c r="A37" s="9" t="s">
        <v>58</v>
      </c>
      <c r="B37" s="14" t="s">
        <v>59</v>
      </c>
      <c r="C37" s="10" t="s">
        <v>60</v>
      </c>
      <c r="D37" s="18">
        <v>170</v>
      </c>
      <c r="E37" s="10">
        <v>3238</v>
      </c>
      <c r="F37" s="9" t="s">
        <v>61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170</v>
      </c>
      <c r="E38" s="23"/>
      <c r="F38" s="25"/>
      <c r="G38" s="26"/>
    </row>
    <row r="39" spans="1:7" x14ac:dyDescent="0.3">
      <c r="A39" s="9" t="s">
        <v>62</v>
      </c>
      <c r="B39" s="14" t="s">
        <v>63</v>
      </c>
      <c r="C39" s="10" t="s">
        <v>30</v>
      </c>
      <c r="D39" s="18">
        <v>83.23</v>
      </c>
      <c r="E39" s="10">
        <v>3231</v>
      </c>
      <c r="F39" s="9" t="s">
        <v>27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83.23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26</v>
      </c>
      <c r="D41" s="18">
        <v>485.72</v>
      </c>
      <c r="E41" s="10">
        <v>3222</v>
      </c>
      <c r="F41" s="9" t="s">
        <v>19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485.72</v>
      </c>
      <c r="E42" s="23"/>
      <c r="F42" s="25"/>
      <c r="G42" s="26"/>
    </row>
    <row r="43" spans="1:7" x14ac:dyDescent="0.3">
      <c r="A43" s="9" t="s">
        <v>66</v>
      </c>
      <c r="B43" s="14" t="s">
        <v>67</v>
      </c>
      <c r="C43" s="10" t="s">
        <v>12</v>
      </c>
      <c r="D43" s="18">
        <v>124.77</v>
      </c>
      <c r="E43" s="10">
        <v>3222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124.77</v>
      </c>
      <c r="E44" s="23"/>
      <c r="F44" s="25"/>
      <c r="G44" s="26"/>
    </row>
    <row r="45" spans="1:7" x14ac:dyDescent="0.3">
      <c r="A45" s="9" t="s">
        <v>68</v>
      </c>
      <c r="B45" s="14" t="s">
        <v>69</v>
      </c>
      <c r="C45" s="10" t="s">
        <v>70</v>
      </c>
      <c r="D45" s="18">
        <v>334.3</v>
      </c>
      <c r="E45" s="10">
        <v>3232</v>
      </c>
      <c r="F45" s="9" t="s">
        <v>71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334.3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211.25</v>
      </c>
      <c r="E47" s="10">
        <v>3221</v>
      </c>
      <c r="F47" s="9" t="s">
        <v>23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211.25</v>
      </c>
      <c r="E48" s="23"/>
      <c r="F48" s="25"/>
      <c r="G48" s="26"/>
    </row>
    <row r="49" spans="1:7" x14ac:dyDescent="0.3">
      <c r="A49" s="9" t="s">
        <v>75</v>
      </c>
      <c r="B49" s="14" t="s">
        <v>76</v>
      </c>
      <c r="C49" s="10" t="s">
        <v>26</v>
      </c>
      <c r="D49" s="18">
        <v>784.88</v>
      </c>
      <c r="E49" s="10">
        <v>3223</v>
      </c>
      <c r="F49" s="9" t="s">
        <v>77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784.88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12</v>
      </c>
      <c r="D51" s="18">
        <v>85.29</v>
      </c>
      <c r="E51" s="10">
        <v>3234</v>
      </c>
      <c r="F51" s="9" t="s">
        <v>34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85.29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12</v>
      </c>
      <c r="D53" s="18">
        <v>554.99</v>
      </c>
      <c r="E53" s="10">
        <v>3232</v>
      </c>
      <c r="F53" s="9" t="s">
        <v>71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554.99</v>
      </c>
      <c r="E54" s="23"/>
      <c r="F54" s="25"/>
      <c r="G54" s="26"/>
    </row>
    <row r="55" spans="1:7" x14ac:dyDescent="0.3">
      <c r="A55" s="9" t="s">
        <v>82</v>
      </c>
      <c r="B55" s="14" t="s">
        <v>83</v>
      </c>
      <c r="C55" s="10" t="s">
        <v>26</v>
      </c>
      <c r="D55" s="18">
        <v>2371.8000000000002</v>
      </c>
      <c r="E55" s="10">
        <v>3222</v>
      </c>
      <c r="F55" s="9" t="s">
        <v>19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2371.8000000000002</v>
      </c>
      <c r="E56" s="23"/>
      <c r="F56" s="25"/>
      <c r="G56" s="26"/>
    </row>
    <row r="57" spans="1:7" x14ac:dyDescent="0.3">
      <c r="A57" s="9" t="s">
        <v>84</v>
      </c>
      <c r="B57" s="14" t="s">
        <v>85</v>
      </c>
      <c r="C57" s="10" t="s">
        <v>30</v>
      </c>
      <c r="D57" s="18">
        <v>49.8</v>
      </c>
      <c r="E57" s="10">
        <v>3299</v>
      </c>
      <c r="F57" s="9" t="s">
        <v>48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49.8</v>
      </c>
      <c r="E58" s="23"/>
      <c r="F58" s="25"/>
      <c r="G58" s="26"/>
    </row>
    <row r="59" spans="1:7" x14ac:dyDescent="0.3">
      <c r="A59" s="9" t="s">
        <v>86</v>
      </c>
      <c r="B59" s="14" t="s">
        <v>87</v>
      </c>
      <c r="C59" s="10" t="s">
        <v>88</v>
      </c>
      <c r="D59" s="18">
        <v>1673.65</v>
      </c>
      <c r="E59" s="10">
        <v>3222</v>
      </c>
      <c r="F59" s="9" t="s">
        <v>19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1673.65</v>
      </c>
      <c r="E60" s="23"/>
      <c r="F60" s="25"/>
      <c r="G60" s="26"/>
    </row>
    <row r="61" spans="1:7" x14ac:dyDescent="0.3">
      <c r="A61" s="9" t="s">
        <v>89</v>
      </c>
      <c r="B61" s="14" t="s">
        <v>90</v>
      </c>
      <c r="C61" s="10" t="s">
        <v>12</v>
      </c>
      <c r="D61" s="18">
        <v>73.290000000000006</v>
      </c>
      <c r="E61" s="10">
        <v>3222</v>
      </c>
      <c r="F61" s="9" t="s">
        <v>19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73.290000000000006</v>
      </c>
      <c r="E62" s="23"/>
      <c r="F62" s="25"/>
      <c r="G62" s="26"/>
    </row>
    <row r="63" spans="1:7" x14ac:dyDescent="0.3">
      <c r="A63" s="9" t="s">
        <v>91</v>
      </c>
      <c r="B63" s="14" t="s">
        <v>92</v>
      </c>
      <c r="C63" s="10" t="s">
        <v>12</v>
      </c>
      <c r="D63" s="18">
        <v>301.99</v>
      </c>
      <c r="E63" s="10">
        <v>3222</v>
      </c>
      <c r="F63" s="9" t="s">
        <v>19</v>
      </c>
      <c r="G63" s="27" t="s">
        <v>14</v>
      </c>
    </row>
    <row r="64" spans="1:7" x14ac:dyDescent="0.3">
      <c r="A64" s="9"/>
      <c r="B64" s="14"/>
      <c r="C64" s="10"/>
      <c r="D64" s="18">
        <v>24.39</v>
      </c>
      <c r="E64" s="10">
        <v>3293</v>
      </c>
      <c r="F64" s="9" t="s">
        <v>93</v>
      </c>
      <c r="G64" s="28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SUM(D63:D64)</f>
        <v>326.38</v>
      </c>
      <c r="E65" s="23"/>
      <c r="F65" s="25"/>
      <c r="G65" s="26"/>
    </row>
    <row r="66" spans="1:7" x14ac:dyDescent="0.3">
      <c r="A66" s="9" t="s">
        <v>94</v>
      </c>
      <c r="B66" s="14" t="s">
        <v>95</v>
      </c>
      <c r="C66" s="10" t="s">
        <v>47</v>
      </c>
      <c r="D66" s="18">
        <v>3677.8</v>
      </c>
      <c r="E66" s="10">
        <v>3222</v>
      </c>
      <c r="F66" s="9" t="s">
        <v>19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3677.8</v>
      </c>
      <c r="E67" s="23"/>
      <c r="F67" s="25"/>
      <c r="G67" s="26"/>
    </row>
    <row r="68" spans="1:7" x14ac:dyDescent="0.3">
      <c r="A68" s="9" t="s">
        <v>96</v>
      </c>
      <c r="B68" s="14" t="s">
        <v>97</v>
      </c>
      <c r="C68" s="10" t="s">
        <v>30</v>
      </c>
      <c r="D68" s="18">
        <v>41.5</v>
      </c>
      <c r="E68" s="10">
        <v>3299</v>
      </c>
      <c r="F68" s="9" t="s">
        <v>48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41.5</v>
      </c>
      <c r="E69" s="23"/>
      <c r="F69" s="25"/>
      <c r="G69" s="26"/>
    </row>
    <row r="70" spans="1:7" x14ac:dyDescent="0.3">
      <c r="A70" s="9" t="s">
        <v>98</v>
      </c>
      <c r="B70" s="14" t="s">
        <v>99</v>
      </c>
      <c r="C70" s="10" t="s">
        <v>12</v>
      </c>
      <c r="D70" s="18">
        <v>763.1</v>
      </c>
      <c r="E70" s="10">
        <v>3222</v>
      </c>
      <c r="F70" s="9" t="s">
        <v>19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763.1</v>
      </c>
      <c r="E71" s="23"/>
      <c r="F71" s="25"/>
      <c r="G71" s="26"/>
    </row>
    <row r="72" spans="1:7" x14ac:dyDescent="0.3">
      <c r="A72" s="9" t="s">
        <v>100</v>
      </c>
      <c r="B72" s="14" t="s">
        <v>101</v>
      </c>
      <c r="C72" s="10" t="s">
        <v>12</v>
      </c>
      <c r="D72" s="18">
        <v>302</v>
      </c>
      <c r="E72" s="10">
        <v>3222</v>
      </c>
      <c r="F72" s="9" t="s">
        <v>19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302</v>
      </c>
      <c r="E73" s="23"/>
      <c r="F73" s="25"/>
      <c r="G73" s="26"/>
    </row>
    <row r="74" spans="1:7" x14ac:dyDescent="0.3">
      <c r="A74" s="9" t="s">
        <v>102</v>
      </c>
      <c r="B74" s="14" t="s">
        <v>103</v>
      </c>
      <c r="C74" s="10" t="s">
        <v>104</v>
      </c>
      <c r="D74" s="18">
        <v>87.95</v>
      </c>
      <c r="E74" s="10">
        <v>3224</v>
      </c>
      <c r="F74" s="9" t="s">
        <v>40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87.95</v>
      </c>
      <c r="E75" s="23"/>
      <c r="F75" s="25"/>
      <c r="G75" s="26"/>
    </row>
    <row r="76" spans="1:7" x14ac:dyDescent="0.3">
      <c r="A76" s="9" t="s">
        <v>105</v>
      </c>
      <c r="B76" s="14" t="s">
        <v>106</v>
      </c>
      <c r="C76" s="10" t="s">
        <v>30</v>
      </c>
      <c r="D76" s="18">
        <v>31.85</v>
      </c>
      <c r="E76" s="10">
        <v>3231</v>
      </c>
      <c r="F76" s="9" t="s">
        <v>27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31.85</v>
      </c>
      <c r="E77" s="23"/>
      <c r="F77" s="25"/>
      <c r="G77" s="26"/>
    </row>
    <row r="78" spans="1:7" x14ac:dyDescent="0.3">
      <c r="A78" s="9" t="s">
        <v>107</v>
      </c>
      <c r="B78" s="14" t="s">
        <v>108</v>
      </c>
      <c r="C78" s="10" t="s">
        <v>109</v>
      </c>
      <c r="D78" s="18">
        <v>113.64</v>
      </c>
      <c r="E78" s="10">
        <v>3222</v>
      </c>
      <c r="F78" s="9" t="s">
        <v>19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113.64</v>
      </c>
      <c r="E79" s="23"/>
      <c r="F79" s="25"/>
      <c r="G79" s="26"/>
    </row>
    <row r="80" spans="1:7" x14ac:dyDescent="0.3">
      <c r="A80" s="9" t="s">
        <v>110</v>
      </c>
      <c r="B80" s="14" t="s">
        <v>111</v>
      </c>
      <c r="C80" s="10" t="s">
        <v>26</v>
      </c>
      <c r="D80" s="18">
        <v>2855.4</v>
      </c>
      <c r="E80" s="10">
        <v>3234</v>
      </c>
      <c r="F80" s="9" t="s">
        <v>34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2855.4</v>
      </c>
      <c r="E81" s="23"/>
      <c r="F81" s="25"/>
      <c r="G81" s="26"/>
    </row>
    <row r="82" spans="1:7" x14ac:dyDescent="0.3">
      <c r="A82" s="9" t="s">
        <v>133</v>
      </c>
      <c r="B82" s="14" t="s">
        <v>134</v>
      </c>
      <c r="C82" s="10" t="s">
        <v>26</v>
      </c>
      <c r="D82" s="18">
        <v>285</v>
      </c>
      <c r="E82" s="10">
        <v>3299</v>
      </c>
      <c r="F82" s="9" t="s">
        <v>48</v>
      </c>
      <c r="G82" s="27" t="s">
        <v>14</v>
      </c>
    </row>
    <row r="83" spans="1:7" ht="27" customHeight="1" thickBot="1" x14ac:dyDescent="0.35">
      <c r="A83" s="21"/>
      <c r="B83" s="22"/>
      <c r="C83" s="23"/>
      <c r="D83" s="24">
        <v>285</v>
      </c>
      <c r="E83" s="23"/>
      <c r="F83" s="25"/>
      <c r="G83" s="26"/>
    </row>
    <row r="84" spans="1:7" ht="17.25" customHeight="1" x14ac:dyDescent="0.3">
      <c r="A84" s="38" t="s">
        <v>136</v>
      </c>
      <c r="B84" s="14" t="s">
        <v>135</v>
      </c>
      <c r="C84" s="10" t="s">
        <v>26</v>
      </c>
      <c r="D84" s="37">
        <v>1039.98</v>
      </c>
      <c r="E84" s="35">
        <v>4223</v>
      </c>
      <c r="F84" s="36" t="s">
        <v>140</v>
      </c>
      <c r="G84" s="39" t="s">
        <v>14</v>
      </c>
    </row>
    <row r="85" spans="1:7" x14ac:dyDescent="0.3">
      <c r="A85" s="9"/>
      <c r="B85" s="14"/>
      <c r="C85" s="10" t="s">
        <v>26</v>
      </c>
      <c r="D85" s="18">
        <v>34.79</v>
      </c>
      <c r="E85" s="10">
        <v>3224</v>
      </c>
      <c r="F85" s="9" t="s">
        <v>40</v>
      </c>
      <c r="G85" s="39" t="s">
        <v>14</v>
      </c>
    </row>
    <row r="86" spans="1:7" ht="27" customHeight="1" thickBot="1" x14ac:dyDescent="0.35">
      <c r="A86" s="21"/>
      <c r="B86" s="22"/>
      <c r="C86" s="23"/>
      <c r="D86" s="24">
        <f>D84+D85</f>
        <v>1074.77</v>
      </c>
      <c r="E86" s="23"/>
      <c r="F86" s="25"/>
      <c r="G86" s="26"/>
    </row>
    <row r="87" spans="1:7" x14ac:dyDescent="0.3">
      <c r="A87" s="9" t="s">
        <v>112</v>
      </c>
      <c r="B87" s="14" t="s">
        <v>113</v>
      </c>
      <c r="C87" s="10" t="s">
        <v>26</v>
      </c>
      <c r="D87" s="18">
        <v>538.17999999999995</v>
      </c>
      <c r="E87" s="10">
        <v>3222</v>
      </c>
      <c r="F87" s="9" t="s">
        <v>19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538.17999999999995</v>
      </c>
      <c r="E88" s="23"/>
      <c r="F88" s="25"/>
      <c r="G88" s="26"/>
    </row>
    <row r="89" spans="1:7" x14ac:dyDescent="0.3">
      <c r="A89" s="9" t="s">
        <v>130</v>
      </c>
      <c r="B89" s="14" t="s">
        <v>131</v>
      </c>
      <c r="C89" s="10" t="s">
        <v>26</v>
      </c>
      <c r="D89" s="18">
        <v>25</v>
      </c>
      <c r="E89" s="10">
        <v>3213</v>
      </c>
      <c r="F89" s="9" t="s">
        <v>132</v>
      </c>
      <c r="G89" s="27" t="s">
        <v>14</v>
      </c>
    </row>
    <row r="90" spans="1:7" ht="27" customHeight="1" thickBot="1" x14ac:dyDescent="0.35">
      <c r="A90" s="21"/>
      <c r="B90" s="22"/>
      <c r="C90" s="23"/>
      <c r="D90" s="24">
        <v>25</v>
      </c>
      <c r="E90" s="23"/>
      <c r="F90" s="25"/>
      <c r="G90" s="26"/>
    </row>
    <row r="91" spans="1:7" x14ac:dyDescent="0.3">
      <c r="A91" s="9" t="s">
        <v>114</v>
      </c>
      <c r="B91" s="14" t="s">
        <v>115</v>
      </c>
      <c r="C91" s="10" t="s">
        <v>116</v>
      </c>
      <c r="D91" s="18">
        <v>62.5</v>
      </c>
      <c r="E91" s="10">
        <v>3224</v>
      </c>
      <c r="F91" s="9" t="s">
        <v>40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62.5</v>
      </c>
      <c r="E92" s="23"/>
      <c r="F92" s="25"/>
      <c r="G92" s="26"/>
    </row>
    <row r="93" spans="1:7" x14ac:dyDescent="0.3">
      <c r="A93" s="9" t="s">
        <v>117</v>
      </c>
      <c r="B93" s="14" t="s">
        <v>118</v>
      </c>
      <c r="C93" s="10" t="s">
        <v>119</v>
      </c>
      <c r="D93" s="18">
        <v>1256.2</v>
      </c>
      <c r="E93" s="10">
        <v>3221</v>
      </c>
      <c r="F93" s="9" t="s">
        <v>23</v>
      </c>
      <c r="G93" s="27" t="s">
        <v>14</v>
      </c>
    </row>
    <row r="94" spans="1:7" ht="27" customHeight="1" thickBot="1" x14ac:dyDescent="0.35">
      <c r="A94" s="21" t="s">
        <v>15</v>
      </c>
      <c r="B94" s="22"/>
      <c r="C94" s="23"/>
      <c r="D94" s="24">
        <f>SUM(D93:D93)</f>
        <v>1256.2</v>
      </c>
      <c r="E94" s="23"/>
      <c r="F94" s="25"/>
      <c r="G94" s="26"/>
    </row>
    <row r="95" spans="1:7" x14ac:dyDescent="0.3">
      <c r="A95" s="9" t="s">
        <v>144</v>
      </c>
      <c r="B95" s="14" t="s">
        <v>143</v>
      </c>
      <c r="C95" s="10" t="s">
        <v>12</v>
      </c>
      <c r="D95" s="18">
        <v>63.7</v>
      </c>
      <c r="E95" s="10">
        <v>3291</v>
      </c>
      <c r="F95" s="9" t="s">
        <v>142</v>
      </c>
      <c r="G95" s="27" t="s">
        <v>14</v>
      </c>
    </row>
    <row r="96" spans="1:7" ht="27" customHeight="1" thickBot="1" x14ac:dyDescent="0.35">
      <c r="A96" s="21"/>
      <c r="B96" s="22"/>
      <c r="C96" s="23"/>
      <c r="D96" s="24">
        <v>63.7</v>
      </c>
      <c r="E96" s="23"/>
      <c r="F96" s="25"/>
      <c r="G96" s="26"/>
    </row>
    <row r="97" spans="1:7" x14ac:dyDescent="0.3">
      <c r="A97" s="9" t="s">
        <v>120</v>
      </c>
      <c r="B97" s="14" t="s">
        <v>121</v>
      </c>
      <c r="C97" s="10" t="s">
        <v>12</v>
      </c>
      <c r="D97" s="18">
        <v>915.88</v>
      </c>
      <c r="E97" s="10">
        <v>3234</v>
      </c>
      <c r="F97" s="9" t="s">
        <v>34</v>
      </c>
      <c r="G97" s="27" t="s">
        <v>14</v>
      </c>
    </row>
    <row r="98" spans="1:7" ht="27" customHeight="1" thickBot="1" x14ac:dyDescent="0.35">
      <c r="A98" s="21" t="s">
        <v>15</v>
      </c>
      <c r="B98" s="22"/>
      <c r="C98" s="23"/>
      <c r="D98" s="24">
        <f>SUM(D97:D97)</f>
        <v>915.88</v>
      </c>
      <c r="E98" s="23"/>
      <c r="F98" s="25"/>
      <c r="G98" s="26"/>
    </row>
    <row r="99" spans="1:7" x14ac:dyDescent="0.3">
      <c r="A99" s="9" t="s">
        <v>122</v>
      </c>
      <c r="B99" s="14" t="s">
        <v>123</v>
      </c>
      <c r="C99" s="10" t="s">
        <v>124</v>
      </c>
      <c r="D99" s="18">
        <v>10.56</v>
      </c>
      <c r="E99" s="10">
        <v>3222</v>
      </c>
      <c r="F99" s="9" t="s">
        <v>19</v>
      </c>
      <c r="G99" s="27" t="s">
        <v>14</v>
      </c>
    </row>
    <row r="100" spans="1:7" x14ac:dyDescent="0.3">
      <c r="A100" s="9"/>
      <c r="B100" s="14"/>
      <c r="C100" s="10"/>
      <c r="D100" s="18">
        <v>36.78</v>
      </c>
      <c r="E100" s="10">
        <v>3222</v>
      </c>
      <c r="F100" s="9" t="s">
        <v>19</v>
      </c>
      <c r="G100" s="28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SUM(D99:D100)</f>
        <v>47.34</v>
      </c>
      <c r="E101" s="23"/>
      <c r="F101" s="25"/>
      <c r="G101" s="26"/>
    </row>
    <row r="102" spans="1:7" x14ac:dyDescent="0.3">
      <c r="A102" s="9"/>
      <c r="B102" s="14"/>
      <c r="C102" s="10"/>
      <c r="D102" s="18">
        <f>1071.06+8217.45+4.2+5695.84+243.51</f>
        <v>15232.060000000001</v>
      </c>
      <c r="E102" s="10">
        <v>3111</v>
      </c>
      <c r="F102" s="9" t="s">
        <v>126</v>
      </c>
      <c r="G102" s="28" t="s">
        <v>14</v>
      </c>
    </row>
    <row r="103" spans="1:7" x14ac:dyDescent="0.3">
      <c r="A103" s="9"/>
      <c r="B103" s="14"/>
      <c r="C103" s="10"/>
      <c r="D103" s="18">
        <f>176.72+1355.88+939.7+40.18</f>
        <v>2512.48</v>
      </c>
      <c r="E103" s="10">
        <v>3132</v>
      </c>
      <c r="F103" s="9" t="s">
        <v>137</v>
      </c>
      <c r="G103" s="28" t="s">
        <v>14</v>
      </c>
    </row>
    <row r="104" spans="1:7" x14ac:dyDescent="0.3">
      <c r="A104" s="9"/>
      <c r="B104" s="14"/>
      <c r="C104" s="10"/>
      <c r="D104" s="18">
        <v>414.94</v>
      </c>
      <c r="E104" s="10">
        <v>3212</v>
      </c>
      <c r="F104" s="9" t="s">
        <v>127</v>
      </c>
      <c r="G104" s="28" t="s">
        <v>14</v>
      </c>
    </row>
    <row r="105" spans="1:7" x14ac:dyDescent="0.3">
      <c r="A105" s="9"/>
      <c r="B105" s="14"/>
      <c r="C105" s="10"/>
      <c r="D105" s="18">
        <f>1200+1800</f>
        <v>3000</v>
      </c>
      <c r="E105" s="10">
        <v>3121</v>
      </c>
      <c r="F105" s="9" t="s">
        <v>138</v>
      </c>
      <c r="G105" s="28" t="s">
        <v>14</v>
      </c>
    </row>
    <row r="106" spans="1:7" x14ac:dyDescent="0.3">
      <c r="A106" s="9"/>
      <c r="B106" s="14"/>
      <c r="C106" s="10"/>
      <c r="D106" s="18">
        <f>112590.69+1222.37</f>
        <v>113813.06</v>
      </c>
      <c r="E106" s="10">
        <v>3111</v>
      </c>
      <c r="F106" s="9" t="s">
        <v>126</v>
      </c>
      <c r="G106" s="28" t="s">
        <v>139</v>
      </c>
    </row>
    <row r="107" spans="1:7" x14ac:dyDescent="0.3">
      <c r="A107" s="9"/>
      <c r="B107" s="14"/>
      <c r="C107" s="10"/>
      <c r="D107" s="18">
        <f>18577.45+201.71</f>
        <v>18779.16</v>
      </c>
      <c r="E107" s="10">
        <v>3132</v>
      </c>
      <c r="F107" s="9" t="s">
        <v>137</v>
      </c>
      <c r="G107" s="28" t="s">
        <v>139</v>
      </c>
    </row>
    <row r="108" spans="1:7" x14ac:dyDescent="0.3">
      <c r="A108" s="9"/>
      <c r="B108" s="14"/>
      <c r="C108" s="10"/>
      <c r="D108" s="18">
        <f>3143.28</f>
        <v>3143.28</v>
      </c>
      <c r="E108" s="10">
        <v>3212</v>
      </c>
      <c r="F108" s="9" t="s">
        <v>127</v>
      </c>
      <c r="G108" s="28" t="s">
        <v>139</v>
      </c>
    </row>
    <row r="109" spans="1:7" x14ac:dyDescent="0.3">
      <c r="A109" s="9"/>
      <c r="B109" s="14"/>
      <c r="C109" s="10"/>
      <c r="D109" s="18">
        <v>15900</v>
      </c>
      <c r="E109" s="10">
        <v>3212</v>
      </c>
      <c r="F109" s="9" t="s">
        <v>138</v>
      </c>
      <c r="G109" s="28" t="s">
        <v>139</v>
      </c>
    </row>
    <row r="110" spans="1:7" x14ac:dyDescent="0.3">
      <c r="A110" s="9"/>
      <c r="B110" s="14"/>
      <c r="C110" s="10"/>
      <c r="D110" s="18">
        <v>1036.52</v>
      </c>
      <c r="E110" s="10">
        <v>3211</v>
      </c>
      <c r="F110" s="9" t="s">
        <v>125</v>
      </c>
      <c r="G110" s="28" t="s">
        <v>14</v>
      </c>
    </row>
    <row r="111" spans="1:7" x14ac:dyDescent="0.3">
      <c r="A111" s="9"/>
      <c r="B111" s="14"/>
      <c r="C111" s="10"/>
      <c r="D111" s="18">
        <v>57.4</v>
      </c>
      <c r="E111" s="10">
        <v>3237</v>
      </c>
      <c r="F111" s="9" t="s">
        <v>128</v>
      </c>
      <c r="G111" s="28" t="s">
        <v>14</v>
      </c>
    </row>
    <row r="112" spans="1:7" x14ac:dyDescent="0.3">
      <c r="A112" s="9"/>
      <c r="B112" s="14"/>
      <c r="C112" s="10"/>
      <c r="D112" s="18">
        <v>205.88</v>
      </c>
      <c r="E112" s="10">
        <v>3291</v>
      </c>
      <c r="F112" s="9" t="s">
        <v>141</v>
      </c>
      <c r="G112" s="28" t="s">
        <v>14</v>
      </c>
    </row>
    <row r="113" spans="1:7" x14ac:dyDescent="0.3">
      <c r="A113" s="9"/>
      <c r="B113" s="14"/>
      <c r="C113" s="10"/>
      <c r="D113" s="18">
        <v>1.35</v>
      </c>
      <c r="E113" s="10">
        <v>3431</v>
      </c>
      <c r="F113" s="9" t="s">
        <v>13</v>
      </c>
      <c r="G113" s="28" t="s">
        <v>14</v>
      </c>
    </row>
    <row r="114" spans="1:7" ht="21" customHeight="1" thickBot="1" x14ac:dyDescent="0.35">
      <c r="A114" s="21" t="s">
        <v>15</v>
      </c>
      <c r="B114" s="22"/>
      <c r="C114" s="23"/>
      <c r="D114" s="24">
        <f>SUM(D102:D113)</f>
        <v>174096.13</v>
      </c>
      <c r="E114" s="23"/>
      <c r="F114" s="25"/>
      <c r="G114" s="26"/>
    </row>
    <row r="115" spans="1:7" ht="15" thickBot="1" x14ac:dyDescent="0.35">
      <c r="A115" s="29" t="s">
        <v>129</v>
      </c>
      <c r="B115" s="30"/>
      <c r="C115" s="31"/>
      <c r="D115" s="32">
        <f>SUM(D8,D10,D12,D14,D16,D18,D20,D22,D24,D26,D28,D30,D32,D34,D36,D38,D40,D42,D44,D46,D48,D50,D52,D54,D56,D58,D60,D62,D65,D67,D69,D71,D73,D75,D77,D79,D81,D88,D92,D96,D94,D98,D101,D83,D90,D86,D114)</f>
        <v>203019.88</v>
      </c>
      <c r="E115" s="31"/>
      <c r="F115" s="33"/>
      <c r="G115" s="34"/>
    </row>
    <row r="116" spans="1:7" x14ac:dyDescent="0.3">
      <c r="A116" s="9"/>
      <c r="B116" s="14"/>
      <c r="C116" s="10"/>
      <c r="D116" s="18"/>
      <c r="E116" s="10"/>
      <c r="F116" s="9"/>
    </row>
    <row r="117" spans="1:7" x14ac:dyDescent="0.3">
      <c r="A117" s="9"/>
      <c r="B117" s="14"/>
      <c r="C117" s="10"/>
      <c r="D117" s="18"/>
      <c r="E117" s="10"/>
      <c r="F117" s="9"/>
    </row>
    <row r="118" spans="1:7" x14ac:dyDescent="0.3">
      <c r="A118" s="9"/>
      <c r="B118" s="14"/>
      <c r="C118" s="10"/>
      <c r="D118" s="18"/>
      <c r="E118" s="10"/>
      <c r="F118" s="9"/>
    </row>
    <row r="119" spans="1:7" x14ac:dyDescent="0.3">
      <c r="A119" s="9"/>
      <c r="B119" s="14"/>
      <c r="C119" s="10"/>
      <c r="D119" s="18"/>
      <c r="E119" s="10"/>
      <c r="F119" s="9"/>
    </row>
    <row r="120" spans="1:7" x14ac:dyDescent="0.3">
      <c r="A120" s="9"/>
      <c r="B120" s="14"/>
      <c r="C120" s="10"/>
      <c r="D120" s="18"/>
      <c r="E120" s="10"/>
      <c r="F120" s="9"/>
    </row>
    <row r="121" spans="1:7" x14ac:dyDescent="0.3">
      <c r="A121" s="9"/>
      <c r="B121" s="14"/>
      <c r="C121" s="10"/>
      <c r="D121" s="18"/>
      <c r="E121" s="10"/>
      <c r="F121" s="9"/>
    </row>
    <row r="122" spans="1:7" x14ac:dyDescent="0.3">
      <c r="A122" s="9"/>
      <c r="B122" s="14"/>
      <c r="C122" s="10"/>
      <c r="D122" s="18"/>
      <c r="E122" s="10"/>
      <c r="F122" s="9"/>
    </row>
    <row r="123" spans="1:7" x14ac:dyDescent="0.3">
      <c r="A123" s="9"/>
      <c r="B123" s="14"/>
      <c r="C123" s="10"/>
      <c r="D123" s="18"/>
      <c r="E123" s="10"/>
      <c r="F123" s="9"/>
    </row>
    <row r="124" spans="1:7" x14ac:dyDescent="0.3">
      <c r="A124" s="9"/>
      <c r="B124" s="14"/>
      <c r="C124" s="10"/>
      <c r="D124" s="18"/>
      <c r="E124" s="10"/>
      <c r="F124" s="9"/>
    </row>
    <row r="125" spans="1:7" x14ac:dyDescent="0.3">
      <c r="A125" s="9"/>
      <c r="B125" s="14"/>
      <c r="C125" s="10"/>
      <c r="D125" s="18"/>
      <c r="E125" s="10"/>
      <c r="F125" s="9"/>
    </row>
    <row r="126" spans="1:7" x14ac:dyDescent="0.3">
      <c r="A126" s="9"/>
      <c r="B126" s="14"/>
      <c r="C126" s="10"/>
      <c r="D126" s="18"/>
      <c r="E126" s="10"/>
      <c r="F126" s="9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</row>
    <row r="4004" spans="1:6" x14ac:dyDescent="0.3">
      <c r="A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</sheetData>
  <autoFilter ref="B6:G115" xr:uid="{00000000-0009-0000-0000-000000000000}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2025-07-01T05:46:16Z</cp:lastPrinted>
  <dcterms:created xsi:type="dcterms:W3CDTF">2024-03-05T11:42:46Z</dcterms:created>
  <dcterms:modified xsi:type="dcterms:W3CDTF">2025-07-01T06:53:05Z</dcterms:modified>
</cp:coreProperties>
</file>